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air/Google Drive/RESEARCH/Usability/Internal/"/>
    </mc:Choice>
  </mc:AlternateContent>
  <xr:revisionPtr revIDLastSave="0" documentId="13_ncr:1_{5D2EE47D-6DF7-AD41-AC27-076046C28C27}" xr6:coauthVersionLast="36" xr6:coauthVersionMax="36" xr10:uidLastSave="{00000000-0000-0000-0000-000000000000}"/>
  <bookViews>
    <workbookView xWindow="0" yWindow="460" windowWidth="28800" windowHeight="16640" xr2:uid="{00000000-000D-0000-FFFF-FFFF00000000}"/>
  </bookViews>
  <sheets>
    <sheet name="SUS Usability 2019" sheetId="2" r:id="rId1"/>
    <sheet name="Task 1" sheetId="3" r:id="rId2"/>
    <sheet name="Task 2" sheetId="4" r:id="rId3"/>
    <sheet name="Task 3" sheetId="5" r:id="rId4"/>
    <sheet name="Full Analisis" sheetId="6" r:id="rId5"/>
  </sheets>
  <calcPr calcId="162913"/>
</workbook>
</file>

<file path=xl/calcChain.xml><?xml version="1.0" encoding="utf-8"?>
<calcChain xmlns="http://schemas.openxmlformats.org/spreadsheetml/2006/main">
  <c r="AH8" i="2" l="1"/>
  <c r="AH7" i="2"/>
  <c r="AH6" i="2"/>
  <c r="AH10" i="2" l="1"/>
  <c r="C28" i="6"/>
  <c r="Y386" i="2"/>
  <c r="X386" i="2"/>
  <c r="W386" i="2"/>
  <c r="V386" i="2"/>
  <c r="Y4" i="2" l="1"/>
  <c r="Y5" i="2"/>
  <c r="Y6" i="2"/>
  <c r="Y7" i="2"/>
  <c r="Y8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" i="2"/>
  <c r="V19" i="2" l="1"/>
  <c r="W15" i="2"/>
  <c r="V15" i="2"/>
  <c r="W14" i="2"/>
  <c r="V14" i="2"/>
  <c r="W4" i="2"/>
  <c r="W5" i="2"/>
  <c r="W6" i="2"/>
  <c r="W7" i="2"/>
  <c r="W8" i="2"/>
  <c r="W9" i="2"/>
  <c r="W10" i="2"/>
  <c r="W11" i="2"/>
  <c r="W12" i="2"/>
  <c r="W13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" i="2"/>
  <c r="V17" i="2"/>
  <c r="V18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X46" i="2" s="1"/>
  <c r="V47" i="2"/>
  <c r="V48" i="2"/>
  <c r="V49" i="2"/>
  <c r="V50" i="2"/>
  <c r="X50" i="2" s="1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X78" i="2" s="1"/>
  <c r="V79" i="2"/>
  <c r="V80" i="2"/>
  <c r="V81" i="2"/>
  <c r="V82" i="2"/>
  <c r="X82" i="2" s="1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X170" i="2" s="1"/>
  <c r="V171" i="2"/>
  <c r="V172" i="2"/>
  <c r="V173" i="2"/>
  <c r="V174" i="2"/>
  <c r="X174" i="2" s="1"/>
  <c r="V175" i="2"/>
  <c r="V176" i="2"/>
  <c r="V177" i="2"/>
  <c r="V178" i="2"/>
  <c r="X178" i="2" s="1"/>
  <c r="V179" i="2"/>
  <c r="V180" i="2"/>
  <c r="V181" i="2"/>
  <c r="V182" i="2"/>
  <c r="X182" i="2" s="1"/>
  <c r="V183" i="2"/>
  <c r="V184" i="2"/>
  <c r="V185" i="2"/>
  <c r="V186" i="2"/>
  <c r="X186" i="2" s="1"/>
  <c r="V187" i="2"/>
  <c r="V188" i="2"/>
  <c r="V189" i="2"/>
  <c r="V190" i="2"/>
  <c r="X190" i="2" s="1"/>
  <c r="V191" i="2"/>
  <c r="V192" i="2"/>
  <c r="V193" i="2"/>
  <c r="V194" i="2"/>
  <c r="X194" i="2" s="1"/>
  <c r="V195" i="2"/>
  <c r="V196" i="2"/>
  <c r="V197" i="2"/>
  <c r="V198" i="2"/>
  <c r="X198" i="2" s="1"/>
  <c r="V199" i="2"/>
  <c r="V200" i="2"/>
  <c r="V201" i="2"/>
  <c r="V202" i="2"/>
  <c r="X202" i="2" s="1"/>
  <c r="V203" i="2"/>
  <c r="V204" i="2"/>
  <c r="V205" i="2"/>
  <c r="V206" i="2"/>
  <c r="X206" i="2" s="1"/>
  <c r="V207" i="2"/>
  <c r="V208" i="2"/>
  <c r="V209" i="2"/>
  <c r="V210" i="2"/>
  <c r="X210" i="2" s="1"/>
  <c r="V211" i="2"/>
  <c r="V212" i="2"/>
  <c r="V213" i="2"/>
  <c r="V214" i="2"/>
  <c r="X214" i="2" s="1"/>
  <c r="V215" i="2"/>
  <c r="V216" i="2"/>
  <c r="V217" i="2"/>
  <c r="V218" i="2"/>
  <c r="X218" i="2" s="1"/>
  <c r="V219" i="2"/>
  <c r="V220" i="2"/>
  <c r="V221" i="2"/>
  <c r="V222" i="2"/>
  <c r="X222" i="2" s="1"/>
  <c r="V223" i="2"/>
  <c r="V224" i="2"/>
  <c r="V225" i="2"/>
  <c r="X225" i="2"/>
  <c r="V226" i="2"/>
  <c r="V227" i="2"/>
  <c r="V228" i="2"/>
  <c r="X228" i="2" s="1"/>
  <c r="V229" i="2"/>
  <c r="X229" i="2" s="1"/>
  <c r="V230" i="2"/>
  <c r="V231" i="2"/>
  <c r="V232" i="2"/>
  <c r="V233" i="2"/>
  <c r="X233" i="2" s="1"/>
  <c r="V234" i="2"/>
  <c r="V235" i="2"/>
  <c r="V236" i="2"/>
  <c r="V237" i="2"/>
  <c r="X237" i="2" s="1"/>
  <c r="V238" i="2"/>
  <c r="V239" i="2"/>
  <c r="V240" i="2"/>
  <c r="V241" i="2"/>
  <c r="X241" i="2" s="1"/>
  <c r="V242" i="2"/>
  <c r="V243" i="2"/>
  <c r="V244" i="2"/>
  <c r="V245" i="2"/>
  <c r="X245" i="2" s="1"/>
  <c r="V246" i="2"/>
  <c r="V247" i="2"/>
  <c r="V248" i="2"/>
  <c r="V249" i="2"/>
  <c r="X249" i="2" s="1"/>
  <c r="V250" i="2"/>
  <c r="V251" i="2"/>
  <c r="V252" i="2"/>
  <c r="V253" i="2"/>
  <c r="X253" i="2" s="1"/>
  <c r="V254" i="2"/>
  <c r="V255" i="2"/>
  <c r="V256" i="2"/>
  <c r="V257" i="2"/>
  <c r="X257" i="2" s="1"/>
  <c r="V258" i="2"/>
  <c r="V259" i="2"/>
  <c r="V260" i="2"/>
  <c r="V261" i="2"/>
  <c r="X261" i="2" s="1"/>
  <c r="V262" i="2"/>
  <c r="V263" i="2"/>
  <c r="V264" i="2"/>
  <c r="V265" i="2"/>
  <c r="X265" i="2" s="1"/>
  <c r="V266" i="2"/>
  <c r="V267" i="2"/>
  <c r="V268" i="2"/>
  <c r="V269" i="2"/>
  <c r="X269" i="2" s="1"/>
  <c r="V270" i="2"/>
  <c r="V271" i="2"/>
  <c r="V272" i="2"/>
  <c r="V273" i="2"/>
  <c r="X273" i="2" s="1"/>
  <c r="V274" i="2"/>
  <c r="V275" i="2"/>
  <c r="V276" i="2"/>
  <c r="V277" i="2"/>
  <c r="X277" i="2" s="1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X361" i="2" s="1"/>
  <c r="V362" i="2"/>
  <c r="V363" i="2"/>
  <c r="V364" i="2"/>
  <c r="V365" i="2"/>
  <c r="V366" i="2"/>
  <c r="V367" i="2"/>
  <c r="V368" i="2"/>
  <c r="V369" i="2"/>
  <c r="V370" i="2"/>
  <c r="V371" i="2"/>
  <c r="V372" i="2"/>
  <c r="V373" i="2"/>
  <c r="X373" i="2" s="1"/>
  <c r="V374" i="2"/>
  <c r="V375" i="2"/>
  <c r="V376" i="2"/>
  <c r="X376" i="2" s="1"/>
  <c r="V377" i="2"/>
  <c r="X377" i="2" s="1"/>
  <c r="V378" i="2"/>
  <c r="V379" i="2"/>
  <c r="V380" i="2"/>
  <c r="X380" i="2" s="1"/>
  <c r="V381" i="2"/>
  <c r="X381" i="2" s="1"/>
  <c r="V382" i="2"/>
  <c r="V383" i="2"/>
  <c r="V384" i="2"/>
  <c r="X384" i="2" s="1"/>
  <c r="V385" i="2"/>
  <c r="X385" i="2" s="1"/>
  <c r="V11" i="2"/>
  <c r="X11" i="2" s="1"/>
  <c r="V12" i="2"/>
  <c r="V13" i="2"/>
  <c r="X14" i="2"/>
  <c r="V16" i="2"/>
  <c r="V10" i="2"/>
  <c r="X10" i="2" s="1"/>
  <c r="V4" i="2"/>
  <c r="V5" i="2"/>
  <c r="V6" i="2"/>
  <c r="V7" i="2"/>
  <c r="V8" i="2"/>
  <c r="V9" i="2"/>
  <c r="V3" i="2"/>
  <c r="X15" i="2" l="1"/>
  <c r="X239" i="2"/>
  <c r="X235" i="2"/>
  <c r="X231" i="2"/>
  <c r="X227" i="2"/>
  <c r="X9" i="2"/>
  <c r="X382" i="2"/>
  <c r="X378" i="2"/>
  <c r="X358" i="2"/>
  <c r="X338" i="2"/>
  <c r="X334" i="2"/>
  <c r="X314" i="2"/>
  <c r="X310" i="2"/>
  <c r="X294" i="2"/>
  <c r="X290" i="2"/>
  <c r="X238" i="2"/>
  <c r="X234" i="2"/>
  <c r="X230" i="2"/>
  <c r="X226" i="2"/>
  <c r="X167" i="2"/>
  <c r="X163" i="2"/>
  <c r="X159" i="2"/>
  <c r="X155" i="2"/>
  <c r="X151" i="2"/>
  <c r="X147" i="2"/>
  <c r="X143" i="2"/>
  <c r="X139" i="2"/>
  <c r="X135" i="2"/>
  <c r="X127" i="2"/>
  <c r="X123" i="2"/>
  <c r="X119" i="2"/>
  <c r="X115" i="2"/>
  <c r="X111" i="2"/>
  <c r="X87" i="2"/>
  <c r="X83" i="2"/>
  <c r="X79" i="2"/>
  <c r="X75" i="2"/>
  <c r="X71" i="2"/>
  <c r="X67" i="2"/>
  <c r="X63" i="2"/>
  <c r="X59" i="2"/>
  <c r="X55" i="2"/>
  <c r="X51" i="2"/>
  <c r="X47" i="2"/>
  <c r="X43" i="2"/>
  <c r="X39" i="2"/>
  <c r="X35" i="2"/>
  <c r="X31" i="2"/>
  <c r="X27" i="2"/>
  <c r="X124" i="2"/>
  <c r="X23" i="2"/>
  <c r="X19" i="2"/>
  <c r="X18" i="2"/>
  <c r="X157" i="2"/>
  <c r="X153" i="2"/>
  <c r="X149" i="2"/>
  <c r="X145" i="2"/>
  <c r="X141" i="2"/>
  <c r="X137" i="2"/>
  <c r="X133" i="2"/>
  <c r="X129" i="2"/>
  <c r="X125" i="2"/>
  <c r="X121" i="2"/>
  <c r="X117" i="2"/>
  <c r="X113" i="2"/>
  <c r="X109" i="2"/>
  <c r="X105" i="2"/>
  <c r="X101" i="2"/>
  <c r="X97" i="2"/>
  <c r="X93" i="2"/>
  <c r="X89" i="2"/>
  <c r="X85" i="2"/>
  <c r="X81" i="2"/>
  <c r="X77" i="2"/>
  <c r="X73" i="2"/>
  <c r="X69" i="2"/>
  <c r="X65" i="2"/>
  <c r="X61" i="2"/>
  <c r="X57" i="2"/>
  <c r="X53" i="2"/>
  <c r="X49" i="2"/>
  <c r="X45" i="2"/>
  <c r="X41" i="2"/>
  <c r="X37" i="2"/>
  <c r="X33" i="2"/>
  <c r="X29" i="2"/>
  <c r="X25" i="2"/>
  <c r="X21" i="2"/>
  <c r="X17" i="2"/>
  <c r="X354" i="2"/>
  <c r="X131" i="2"/>
  <c r="X28" i="2"/>
  <c r="X22" i="2"/>
  <c r="X13" i="2"/>
  <c r="X232" i="2"/>
  <c r="X116" i="2"/>
  <c r="X84" i="2"/>
  <c r="X76" i="2"/>
  <c r="X68" i="2"/>
  <c r="X284" i="2"/>
  <c r="X280" i="2"/>
  <c r="X160" i="2"/>
  <c r="X60" i="2"/>
  <c r="X383" i="2"/>
  <c r="X379" i="2"/>
  <c r="X375" i="2"/>
  <c r="X363" i="2"/>
  <c r="X359" i="2"/>
  <c r="X348" i="2"/>
  <c r="X344" i="2"/>
  <c r="X332" i="2"/>
  <c r="X328" i="2"/>
  <c r="X316" i="2"/>
  <c r="X312" i="2"/>
  <c r="X300" i="2"/>
  <c r="X296" i="2"/>
  <c r="X236" i="2"/>
  <c r="X52" i="2"/>
  <c r="X44" i="2"/>
  <c r="X36" i="2"/>
  <c r="X365" i="2"/>
  <c r="X346" i="2"/>
  <c r="X342" i="2"/>
  <c r="X322" i="2"/>
  <c r="X302" i="2"/>
  <c r="X282" i="2"/>
  <c r="X278" i="2"/>
  <c r="X274" i="2"/>
  <c r="X270" i="2"/>
  <c r="X266" i="2"/>
  <c r="X262" i="2"/>
  <c r="X258" i="2"/>
  <c r="X254" i="2"/>
  <c r="X250" i="2"/>
  <c r="X246" i="2"/>
  <c r="X242" i="2"/>
  <c r="X66" i="2"/>
  <c r="X62" i="2"/>
  <c r="X34" i="2"/>
  <c r="X30" i="2"/>
  <c r="X240" i="2"/>
  <c r="X24" i="2"/>
  <c r="X20" i="2"/>
  <c r="X16" i="2"/>
  <c r="X12" i="2"/>
  <c r="X318" i="2"/>
  <c r="X298" i="2"/>
  <c r="X122" i="2"/>
  <c r="X110" i="2"/>
  <c r="X106" i="2"/>
  <c r="X102" i="2"/>
  <c r="X98" i="2"/>
  <c r="X94" i="2"/>
  <c r="X90" i="2"/>
  <c r="X86" i="2"/>
  <c r="X58" i="2"/>
  <c r="X54" i="2"/>
  <c r="X26" i="2"/>
  <c r="X369" i="2"/>
  <c r="X350" i="2"/>
  <c r="X330" i="2"/>
  <c r="X326" i="2"/>
  <c r="X306" i="2"/>
  <c r="X286" i="2"/>
  <c r="X118" i="2"/>
  <c r="X114" i="2"/>
  <c r="X74" i="2"/>
  <c r="X70" i="2"/>
  <c r="X42" i="2"/>
  <c r="X38" i="2"/>
  <c r="X356" i="2"/>
  <c r="X324" i="2"/>
  <c r="X292" i="2"/>
  <c r="X276" i="2"/>
  <c r="X264" i="2"/>
  <c r="X40" i="2"/>
  <c r="X371" i="2"/>
  <c r="X340" i="2"/>
  <c r="X308" i="2"/>
  <c r="X272" i="2"/>
  <c r="X268" i="2"/>
  <c r="X260" i="2"/>
  <c r="X256" i="2"/>
  <c r="X252" i="2"/>
  <c r="X248" i="2"/>
  <c r="X244" i="2"/>
  <c r="X88" i="2"/>
  <c r="X80" i="2"/>
  <c r="X72" i="2"/>
  <c r="X64" i="2"/>
  <c r="X56" i="2"/>
  <c r="X48" i="2"/>
  <c r="X32" i="2"/>
  <c r="X367" i="2"/>
  <c r="X352" i="2"/>
  <c r="X336" i="2"/>
  <c r="X320" i="2"/>
  <c r="X304" i="2"/>
  <c r="X288" i="2"/>
  <c r="X275" i="2"/>
  <c r="X271" i="2"/>
  <c r="X267" i="2"/>
  <c r="X263" i="2"/>
  <c r="X259" i="2"/>
  <c r="X255" i="2"/>
  <c r="X251" i="2"/>
  <c r="X247" i="2"/>
  <c r="X243" i="2"/>
  <c r="X120" i="2"/>
  <c r="X112" i="2"/>
  <c r="X374" i="2"/>
  <c r="X370" i="2"/>
  <c r="X366" i="2"/>
  <c r="X362" i="2"/>
  <c r="X355" i="2"/>
  <c r="X351" i="2"/>
  <c r="X347" i="2"/>
  <c r="X343" i="2"/>
  <c r="X339" i="2"/>
  <c r="X335" i="2"/>
  <c r="X331" i="2"/>
  <c r="X327" i="2"/>
  <c r="X323" i="2"/>
  <c r="X319" i="2"/>
  <c r="X315" i="2"/>
  <c r="X311" i="2"/>
  <c r="X307" i="2"/>
  <c r="X303" i="2"/>
  <c r="X299" i="2"/>
  <c r="X295" i="2"/>
  <c r="X291" i="2"/>
  <c r="X287" i="2"/>
  <c r="X283" i="2"/>
  <c r="X279" i="2"/>
  <c r="X372" i="2"/>
  <c r="X368" i="2"/>
  <c r="X364" i="2"/>
  <c r="X360" i="2"/>
  <c r="X357" i="2"/>
  <c r="X353" i="2"/>
  <c r="X349" i="2"/>
  <c r="X345" i="2"/>
  <c r="X341" i="2"/>
  <c r="X337" i="2"/>
  <c r="X333" i="2"/>
  <c r="X329" i="2"/>
  <c r="X325" i="2"/>
  <c r="X321" i="2"/>
  <c r="X317" i="2"/>
  <c r="X313" i="2"/>
  <c r="X309" i="2"/>
  <c r="X305" i="2"/>
  <c r="X301" i="2"/>
  <c r="X297" i="2"/>
  <c r="X293" i="2"/>
  <c r="X289" i="2"/>
  <c r="X285" i="2"/>
  <c r="X281" i="2"/>
  <c r="X221" i="2"/>
  <c r="X217" i="2"/>
  <c r="X213" i="2"/>
  <c r="X209" i="2"/>
  <c r="X205" i="2"/>
  <c r="X201" i="2"/>
  <c r="X197" i="2"/>
  <c r="X193" i="2"/>
  <c r="X189" i="2"/>
  <c r="X185" i="2"/>
  <c r="X181" i="2"/>
  <c r="X177" i="2"/>
  <c r="X173" i="2"/>
  <c r="X169" i="2"/>
  <c r="X165" i="2"/>
  <c r="X223" i="2"/>
  <c r="X219" i="2"/>
  <c r="X215" i="2"/>
  <c r="X211" i="2"/>
  <c r="X207" i="2"/>
  <c r="X203" i="2"/>
  <c r="X199" i="2"/>
  <c r="X195" i="2"/>
  <c r="X191" i="2"/>
  <c r="X187" i="2"/>
  <c r="X183" i="2"/>
  <c r="X179" i="2"/>
  <c r="X175" i="2"/>
  <c r="X171" i="2"/>
  <c r="X164" i="2"/>
  <c r="X224" i="2"/>
  <c r="X220" i="2"/>
  <c r="X216" i="2"/>
  <c r="X212" i="2"/>
  <c r="X208" i="2"/>
  <c r="X204" i="2"/>
  <c r="X200" i="2"/>
  <c r="X196" i="2"/>
  <c r="X192" i="2"/>
  <c r="X188" i="2"/>
  <c r="X184" i="2"/>
  <c r="X180" i="2"/>
  <c r="X176" i="2"/>
  <c r="X172" i="2"/>
  <c r="X168" i="2"/>
  <c r="X161" i="2"/>
  <c r="X156" i="2"/>
  <c r="X152" i="2"/>
  <c r="X148" i="2"/>
  <c r="X144" i="2"/>
  <c r="X140" i="2"/>
  <c r="X136" i="2"/>
  <c r="X132" i="2"/>
  <c r="X128" i="2"/>
  <c r="X166" i="2"/>
  <c r="X162" i="2"/>
  <c r="X158" i="2"/>
  <c r="X154" i="2"/>
  <c r="X150" i="2"/>
  <c r="X146" i="2"/>
  <c r="X142" i="2"/>
  <c r="X138" i="2"/>
  <c r="X134" i="2"/>
  <c r="X130" i="2"/>
  <c r="X126" i="2"/>
  <c r="X107" i="2"/>
  <c r="X103" i="2"/>
  <c r="X99" i="2"/>
  <c r="X95" i="2"/>
  <c r="X91" i="2"/>
  <c r="X108" i="2"/>
  <c r="X104" i="2"/>
  <c r="X100" i="2"/>
  <c r="X96" i="2"/>
  <c r="X92" i="2"/>
  <c r="X5" i="2"/>
  <c r="X7" i="2"/>
  <c r="X3" i="2"/>
  <c r="X4" i="2"/>
  <c r="X6" i="2"/>
  <c r="X8" i="2"/>
  <c r="Y9" i="2" l="1"/>
  <c r="W388" i="2"/>
  <c r="AD9" i="2" l="1"/>
  <c r="AD6" i="2"/>
  <c r="AD10" i="2"/>
  <c r="AD8" i="2"/>
  <c r="AD7" i="2"/>
  <c r="AD11" i="2" l="1"/>
</calcChain>
</file>

<file path=xl/sharedStrings.xml><?xml version="1.0" encoding="utf-8"?>
<sst xmlns="http://schemas.openxmlformats.org/spreadsheetml/2006/main" count="2455" uniqueCount="1240">
  <si>
    <t>Timestamp</t>
  </si>
  <si>
    <t>Nama</t>
  </si>
  <si>
    <t>NIM</t>
  </si>
  <si>
    <t>Merk HP</t>
  </si>
  <si>
    <t>Tipe HP (Seri berapa)</t>
  </si>
  <si>
    <t>Apakah anda berlangganan paket data selama anda aktif kuliah?</t>
  </si>
  <si>
    <t>Kebiasaan Duduk</t>
  </si>
  <si>
    <t>1. Saya berpikir akan menggunakan Aplikasi ini lagi</t>
  </si>
  <si>
    <t>2. Saya merasa aplikasi ini rumit untuk digunakan</t>
  </si>
  <si>
    <t>3. Saya merasa aplikasi ini mudah digunakan</t>
  </si>
  <si>
    <t>4. Saya membutuhkan bantuan dari orang lain atau teknisi dalam menggunakan aplikasi ini</t>
  </si>
  <si>
    <t>5. Saya merasa fitur-fitur aplikasi ini berjalan dengan semestinya</t>
  </si>
  <si>
    <t>6. Saya merasa ada banyak hal yang tidak konsisten (tidak serasi pada sistem ini)</t>
  </si>
  <si>
    <t>7. Saya merasa orang lain akan memahami cara menggunakan sistem ini dengan cepat</t>
  </si>
  <si>
    <t>8. Saya merasa sistem ini membingungkan</t>
  </si>
  <si>
    <t>9. Saya merasa tidak ada hambatan dalam menggunakan sistem ini</t>
  </si>
  <si>
    <t>10. Saya perlu membiasakan diri terlebih dahulu sebelum menggunakansistem ini</t>
  </si>
  <si>
    <t>Xiaomi</t>
  </si>
  <si>
    <t>Mi A1</t>
  </si>
  <si>
    <t>Ya</t>
  </si>
  <si>
    <t>Tengah</t>
  </si>
  <si>
    <t>FADHIL MUHAMMAD I.S</t>
  </si>
  <si>
    <t>17.11.1537</t>
  </si>
  <si>
    <t>SAMSUNG</t>
  </si>
  <si>
    <t>J7</t>
  </si>
  <si>
    <t>M Subhan Indra Guntara</t>
  </si>
  <si>
    <t>17.11.1578</t>
  </si>
  <si>
    <t>Redmi</t>
  </si>
  <si>
    <t>Redmi 3</t>
  </si>
  <si>
    <t>Depan</t>
  </si>
  <si>
    <t>Aryananda Rifani</t>
  </si>
  <si>
    <t>17.11.1557</t>
  </si>
  <si>
    <t>Asus</t>
  </si>
  <si>
    <t>Zenfone max pro M1</t>
  </si>
  <si>
    <t>Fajar dela saputra</t>
  </si>
  <si>
    <t>17.11.1570</t>
  </si>
  <si>
    <t>Samsung j2 core</t>
  </si>
  <si>
    <t>J2 core</t>
  </si>
  <si>
    <t>Belakang</t>
  </si>
  <si>
    <t>I Wayan Setiawam</t>
  </si>
  <si>
    <t>17.11.1594</t>
  </si>
  <si>
    <t>Oppo</t>
  </si>
  <si>
    <t>F5</t>
  </si>
  <si>
    <t>Fajar rizkiantoro</t>
  </si>
  <si>
    <t>17.11.1582</t>
  </si>
  <si>
    <t>Redmi Note 7</t>
  </si>
  <si>
    <t>Ferdiansyah Putra Fadhilah</t>
  </si>
  <si>
    <t>17.11.1576</t>
  </si>
  <si>
    <t>Vivo</t>
  </si>
  <si>
    <t>Y17</t>
  </si>
  <si>
    <t>TINO PRASETYO</t>
  </si>
  <si>
    <t>17.11.1598</t>
  </si>
  <si>
    <t>Siomi</t>
  </si>
  <si>
    <t>Sini note A</t>
  </si>
  <si>
    <t>Tidak</t>
  </si>
  <si>
    <t>Dimas Aji Nur Yasin</t>
  </si>
  <si>
    <t>17.11.1572</t>
  </si>
  <si>
    <t>Realme</t>
  </si>
  <si>
    <t>3 Pro</t>
  </si>
  <si>
    <t>Rakha Ainul Khaliq</t>
  </si>
  <si>
    <t>17.11.1571</t>
  </si>
  <si>
    <t xml:space="preserve">Vivo </t>
  </si>
  <si>
    <t>Sri Mega Sakti</t>
  </si>
  <si>
    <t>17.11.1538</t>
  </si>
  <si>
    <t>082315034512</t>
  </si>
  <si>
    <t>Xiaomi 3S PRO</t>
  </si>
  <si>
    <t>Gusti Muzain</t>
  </si>
  <si>
    <t>17.11.1562</t>
  </si>
  <si>
    <t>Samsung</t>
  </si>
  <si>
    <t>Galaxy A7 2016</t>
  </si>
  <si>
    <t>Muhammad Daffa Bijaksa Pratama</t>
  </si>
  <si>
    <t>17.11.1585</t>
  </si>
  <si>
    <t>Zenfone max pro m1</t>
  </si>
  <si>
    <t>Syi'ar Wukir Baskara</t>
  </si>
  <si>
    <t>17.11.1587</t>
  </si>
  <si>
    <t>ASUS</t>
  </si>
  <si>
    <t>Zenfone 3</t>
  </si>
  <si>
    <t>Muhammad Fikri Aminullah</t>
  </si>
  <si>
    <t>17.11.1579</t>
  </si>
  <si>
    <t>Huawei</t>
  </si>
  <si>
    <t xml:space="preserve">Mate 20 </t>
  </si>
  <si>
    <t>Anggita Erlin Monica</t>
  </si>
  <si>
    <t>17.11.1547</t>
  </si>
  <si>
    <t>4X</t>
  </si>
  <si>
    <t>Yogi Pratama</t>
  </si>
  <si>
    <t>17.11.1553</t>
  </si>
  <si>
    <t>Samsung &amp; Xiaomi</t>
  </si>
  <si>
    <t>Samsung galaxy s7 &amp; Xiaomi S2</t>
  </si>
  <si>
    <t xml:space="preserve">Fajar Nur Pratama </t>
  </si>
  <si>
    <t>17.11.1552</t>
  </si>
  <si>
    <t>MI</t>
  </si>
  <si>
    <t>MI 4 LTE</t>
  </si>
  <si>
    <t>Hernando prathama putra</t>
  </si>
  <si>
    <t>17.11.1560</t>
  </si>
  <si>
    <t>Bukannya saya mau sombong, hp saya hp kentang oppo :(</t>
  </si>
  <si>
    <t>Oppo f5</t>
  </si>
  <si>
    <t>Muhammad Rifandy Bouty</t>
  </si>
  <si>
    <t>17.11.1546</t>
  </si>
  <si>
    <t>S8+</t>
  </si>
  <si>
    <t>Falahul fadli</t>
  </si>
  <si>
    <t>17.11.1563</t>
  </si>
  <si>
    <t>Redmi 4x</t>
  </si>
  <si>
    <t>Soni Raharjo</t>
  </si>
  <si>
    <t>17.11.1592</t>
  </si>
  <si>
    <t>ZE520KL</t>
  </si>
  <si>
    <t xml:space="preserve">Titik Wulandari </t>
  </si>
  <si>
    <t>17.11.1583</t>
  </si>
  <si>
    <t>oppo</t>
  </si>
  <si>
    <t>a37</t>
  </si>
  <si>
    <t>Adimas Adepta</t>
  </si>
  <si>
    <t>17.11.1573</t>
  </si>
  <si>
    <t>082134053366</t>
  </si>
  <si>
    <t>Realme 3</t>
  </si>
  <si>
    <t>Fanny Ferdianata</t>
  </si>
  <si>
    <t>17.11.1588</t>
  </si>
  <si>
    <t xml:space="preserve">Oppo </t>
  </si>
  <si>
    <t>F1 Plus</t>
  </si>
  <si>
    <t>Miftah huljannah</t>
  </si>
  <si>
    <t>17.11.1542</t>
  </si>
  <si>
    <t>iPhone</t>
  </si>
  <si>
    <t>Xs max 128gb</t>
  </si>
  <si>
    <t>SONY AJI REFANGGA</t>
  </si>
  <si>
    <t>17.11.1591</t>
  </si>
  <si>
    <t>redmi</t>
  </si>
  <si>
    <t>redmi note 7</t>
  </si>
  <si>
    <t>Mubari</t>
  </si>
  <si>
    <t>17.11.1596</t>
  </si>
  <si>
    <t xml:space="preserve">Xiaomi redmi </t>
  </si>
  <si>
    <t>note 4</t>
  </si>
  <si>
    <t>Ahmad Afif Nasiruddin Naufal</t>
  </si>
  <si>
    <t>17.11.1548</t>
  </si>
  <si>
    <t>085325780398</t>
  </si>
  <si>
    <t>Samsung Galaxy J7 Pro</t>
  </si>
  <si>
    <t>gilang aria permana</t>
  </si>
  <si>
    <t>17.11.1601</t>
  </si>
  <si>
    <t>xiaomi</t>
  </si>
  <si>
    <t>redmi 3</t>
  </si>
  <si>
    <t>Rafly Putra Palian</t>
  </si>
  <si>
    <t>16.12.9152</t>
  </si>
  <si>
    <t>085840350392</t>
  </si>
  <si>
    <t>Oppo A3S</t>
  </si>
  <si>
    <t>Achmad Firdaus Olliv Pratama</t>
  </si>
  <si>
    <t>16.11.0230</t>
  </si>
  <si>
    <t>082220278296</t>
  </si>
  <si>
    <t>Realme C1</t>
  </si>
  <si>
    <t>Rofiatul Azizah</t>
  </si>
  <si>
    <t>17.96.0088</t>
  </si>
  <si>
    <t>Zenfone 2 Max Pro - Android Oreo</t>
  </si>
  <si>
    <t>Nike Natalia</t>
  </si>
  <si>
    <t>18.96.0600</t>
  </si>
  <si>
    <t>A37</t>
  </si>
  <si>
    <t xml:space="preserve">Zanuarestu Ramadhani </t>
  </si>
  <si>
    <t xml:space="preserve">17.11.1519 </t>
  </si>
  <si>
    <t>Siomay</t>
  </si>
  <si>
    <t>Redmi note 7</t>
  </si>
  <si>
    <t>Fadhilah Dwi Ananda</t>
  </si>
  <si>
    <t>17.11.1497</t>
  </si>
  <si>
    <t>Bagas Sonas Audit</t>
  </si>
  <si>
    <t>17.11.1490</t>
  </si>
  <si>
    <t>Redmi 3 Pro</t>
  </si>
  <si>
    <t>Sungsanh Nur Edi Seputro</t>
  </si>
  <si>
    <t>17.11.1469</t>
  </si>
  <si>
    <t>Infinix</t>
  </si>
  <si>
    <t>Zero 3</t>
  </si>
  <si>
    <t>Yudha bagas pattimura</t>
  </si>
  <si>
    <t>17.11.1521</t>
  </si>
  <si>
    <t>S10e</t>
  </si>
  <si>
    <t xml:space="preserve">Muhammad Ikhsan Hamidi </t>
  </si>
  <si>
    <t>17.11.1029</t>
  </si>
  <si>
    <t>Galaxy A8 2018</t>
  </si>
  <si>
    <t>A Farhan Setiadi F</t>
  </si>
  <si>
    <t>17.11.1475</t>
  </si>
  <si>
    <t>apple</t>
  </si>
  <si>
    <t>iphone 5s</t>
  </si>
  <si>
    <t xml:space="preserve">Irfan khalil khairullah </t>
  </si>
  <si>
    <t xml:space="preserve">17.11.1491 </t>
  </si>
  <si>
    <t xml:space="preserve">Huawei </t>
  </si>
  <si>
    <t xml:space="preserve">Nova 3i </t>
  </si>
  <si>
    <t>Nia hastari</t>
  </si>
  <si>
    <t>17.11.0994</t>
  </si>
  <si>
    <t>J2 prime</t>
  </si>
  <si>
    <t>Nadiyah Idzni Kusuma Dewi</t>
  </si>
  <si>
    <t>17.11.1027</t>
  </si>
  <si>
    <t xml:space="preserve">oppo </t>
  </si>
  <si>
    <t>A37f</t>
  </si>
  <si>
    <t>Fajar Ramadhan Ilhamullah</t>
  </si>
  <si>
    <t>17.11.10146</t>
  </si>
  <si>
    <t>J7 prime</t>
  </si>
  <si>
    <t>Ulfa Maria</t>
  </si>
  <si>
    <t>17.11.1510</t>
  </si>
  <si>
    <t>A57</t>
  </si>
  <si>
    <t>Lutfi Surachman</t>
  </si>
  <si>
    <t>17.11.1020</t>
  </si>
  <si>
    <t>Y91</t>
  </si>
  <si>
    <t xml:space="preserve">Firza Aditya Fahni </t>
  </si>
  <si>
    <t xml:space="preserve">17.11.1045 </t>
  </si>
  <si>
    <t>Redmi Note 4</t>
  </si>
  <si>
    <t>Syekh Arpi Ageng</t>
  </si>
  <si>
    <t>17.11.1052</t>
  </si>
  <si>
    <t>Redmi 5a</t>
  </si>
  <si>
    <t xml:space="preserve">Puspa Dewi Aryani </t>
  </si>
  <si>
    <t>14.11.7662</t>
  </si>
  <si>
    <t>Redmi 4X</t>
  </si>
  <si>
    <t>Ferdian krisantyo</t>
  </si>
  <si>
    <t>17.11.1041</t>
  </si>
  <si>
    <t>A7(2017)</t>
  </si>
  <si>
    <t>Muhammad rizky addin saputra</t>
  </si>
  <si>
    <t>17.11.1050</t>
  </si>
  <si>
    <t>Mi mix 2</t>
  </si>
  <si>
    <t>Bima A. Riyadi</t>
  </si>
  <si>
    <t>17.11.1489</t>
  </si>
  <si>
    <t>Iqbal muhammad dzaky alfawwaz</t>
  </si>
  <si>
    <t>17.11.1477</t>
  </si>
  <si>
    <t>J5 PRO</t>
  </si>
  <si>
    <t>Ikhwan Candra Ariyanta</t>
  </si>
  <si>
    <t>17.11.1525</t>
  </si>
  <si>
    <t>087812634344</t>
  </si>
  <si>
    <t>Redki NOTE 7</t>
  </si>
  <si>
    <t>Adhim Nugroho</t>
  </si>
  <si>
    <t>15.11.8979</t>
  </si>
  <si>
    <t>Tito Panji Syahali</t>
  </si>
  <si>
    <t>17.11.1036</t>
  </si>
  <si>
    <t>MEIZU</t>
  </si>
  <si>
    <t>M2 NOTE</t>
  </si>
  <si>
    <t>Yudi Tara</t>
  </si>
  <si>
    <t>17.11.1526</t>
  </si>
  <si>
    <t>Resmi 3 pro</t>
  </si>
  <si>
    <t>Dwi Rizki Aji</t>
  </si>
  <si>
    <t>17.11.1023</t>
  </si>
  <si>
    <t>Asus Max Pro M1</t>
  </si>
  <si>
    <t>Angga Trianto</t>
  </si>
  <si>
    <t>17.11.1048</t>
  </si>
  <si>
    <t>Note 5</t>
  </si>
  <si>
    <t>Wahyu Setiawan</t>
  </si>
  <si>
    <t>17.11.1005</t>
  </si>
  <si>
    <t>Redmi 5</t>
  </si>
  <si>
    <t>Samsu Badriawan</t>
  </si>
  <si>
    <t>17.11.1494</t>
  </si>
  <si>
    <t>Fadilah nur isa</t>
  </si>
  <si>
    <t>15.11.9352</t>
  </si>
  <si>
    <t>Mi</t>
  </si>
  <si>
    <t>Resmi 5</t>
  </si>
  <si>
    <t>Aulia Rahma Damayanti</t>
  </si>
  <si>
    <t>17.11.1049</t>
  </si>
  <si>
    <t>Samsung J7 Prime</t>
  </si>
  <si>
    <t>Diana evangelista pertiwi</t>
  </si>
  <si>
    <t>17.11.1025</t>
  </si>
  <si>
    <t>A39</t>
  </si>
  <si>
    <t>Gede agung prajatama</t>
  </si>
  <si>
    <t>17.11.1053</t>
  </si>
  <si>
    <t xml:space="preserve">Samsung </t>
  </si>
  <si>
    <t>A5 2017</t>
  </si>
  <si>
    <t>Adi yoga prakasa</t>
  </si>
  <si>
    <t>17.11.1043</t>
  </si>
  <si>
    <t xml:space="preserve">Oppo A3s </t>
  </si>
  <si>
    <t>Anas Setiawan</t>
  </si>
  <si>
    <t>17.11.1051</t>
  </si>
  <si>
    <t>Mi A2 Lite</t>
  </si>
  <si>
    <t>Muhammad Yusuf Abdurrohman</t>
  </si>
  <si>
    <t>17.11.1039</t>
  </si>
  <si>
    <t>Redmi(Xiaomi)</t>
  </si>
  <si>
    <t>Avin Hutama</t>
  </si>
  <si>
    <t>17.11.1037</t>
  </si>
  <si>
    <t>Y21</t>
  </si>
  <si>
    <t>Sulastri Anggriani</t>
  </si>
  <si>
    <t>17.11.1028</t>
  </si>
  <si>
    <t>A71</t>
  </si>
  <si>
    <t>Joshua dwi giovani purwoko</t>
  </si>
  <si>
    <t>17.11.1506</t>
  </si>
  <si>
    <t>Xiaomo</t>
  </si>
  <si>
    <t xml:space="preserve">Redmi 3 </t>
  </si>
  <si>
    <t>Jibran Yoga Pratama</t>
  </si>
  <si>
    <t>17.11.1504</t>
  </si>
  <si>
    <t>A8 (2018)</t>
  </si>
  <si>
    <t>Rachmad Setiawan</t>
  </si>
  <si>
    <t>17.11.1468</t>
  </si>
  <si>
    <t>redmi 4x</t>
  </si>
  <si>
    <t>Muhammad Alvian Fauzan</t>
  </si>
  <si>
    <t>17.11.0993</t>
  </si>
  <si>
    <t>Samsung J4</t>
  </si>
  <si>
    <t>Muhammad Irfan Rosyidi</t>
  </si>
  <si>
    <t>17.11.1030</t>
  </si>
  <si>
    <t>GALAXY J7+</t>
  </si>
  <si>
    <t>Muhammad Mukti Raharjo</t>
  </si>
  <si>
    <t>17.11.1054</t>
  </si>
  <si>
    <t>4A</t>
  </si>
  <si>
    <t>Muhammad Rayhan Wahyu J</t>
  </si>
  <si>
    <t>17.11.1509</t>
  </si>
  <si>
    <t>vivo</t>
  </si>
  <si>
    <t>v9</t>
  </si>
  <si>
    <t>RICKY SYAH NANDA</t>
  </si>
  <si>
    <t>17.11.1007</t>
  </si>
  <si>
    <t>Lenovo</t>
  </si>
  <si>
    <t>A6010</t>
  </si>
  <si>
    <t>adnan aziz d</t>
  </si>
  <si>
    <t>17.11.1016</t>
  </si>
  <si>
    <t>Samsung S7 Edge</t>
  </si>
  <si>
    <t>SM-G935FD</t>
  </si>
  <si>
    <t>Mahendra Eko Saputro</t>
  </si>
  <si>
    <t>17.11.1514</t>
  </si>
  <si>
    <t xml:space="preserve">Asus </t>
  </si>
  <si>
    <t>Zenfone Max M1</t>
  </si>
  <si>
    <t>YULI ASTUTI</t>
  </si>
  <si>
    <t>17.11.1042</t>
  </si>
  <si>
    <t>J2 PRIME</t>
  </si>
  <si>
    <t>Renaldi</t>
  </si>
  <si>
    <t>17.11.0998</t>
  </si>
  <si>
    <t>A7 2018</t>
  </si>
  <si>
    <t>Aditya Ferdiyansyah</t>
  </si>
  <si>
    <t>17.11.1502</t>
  </si>
  <si>
    <t xml:space="preserve">Honor </t>
  </si>
  <si>
    <t>Honor 10</t>
  </si>
  <si>
    <t>Yasintha Ni'mah Safitri</t>
  </si>
  <si>
    <t>17.11.1055</t>
  </si>
  <si>
    <t>A7</t>
  </si>
  <si>
    <t>BAGUS SAJIWO</t>
  </si>
  <si>
    <t>17.11.0996</t>
  </si>
  <si>
    <t>Resmi 4x</t>
  </si>
  <si>
    <t>Livia Safira</t>
  </si>
  <si>
    <t>17.11.1528</t>
  </si>
  <si>
    <t>Muhammad hasan s j</t>
  </si>
  <si>
    <t>17.11.1523</t>
  </si>
  <si>
    <t>XIAMO</t>
  </si>
  <si>
    <t>Xiaomi redmi 6a</t>
  </si>
  <si>
    <t>Rifky dermawan</t>
  </si>
  <si>
    <t>17.11.0999</t>
  </si>
  <si>
    <t>Apple</t>
  </si>
  <si>
    <t>Iphone 5s</t>
  </si>
  <si>
    <t>Adi Kresna Kencana</t>
  </si>
  <si>
    <t>17.11.1515</t>
  </si>
  <si>
    <t>Faizal Fakhri Irfani</t>
  </si>
  <si>
    <t>17.11.1500</t>
  </si>
  <si>
    <t>Redmi 3S</t>
  </si>
  <si>
    <t>Fajar Wibowo</t>
  </si>
  <si>
    <t>17.11.1006</t>
  </si>
  <si>
    <t>Redmi (xiaomi)</t>
  </si>
  <si>
    <t>Redmi 5 plus</t>
  </si>
  <si>
    <t>Rafael Jody Alvian</t>
  </si>
  <si>
    <t>17.11.1019</t>
  </si>
  <si>
    <t>Redmi note 4</t>
  </si>
  <si>
    <t>Luqman Nul Ikhsan</t>
  </si>
  <si>
    <t>17.11.1024</t>
  </si>
  <si>
    <t xml:space="preserve">Ainul Yaqin </t>
  </si>
  <si>
    <t xml:space="preserve">17.11.0969 </t>
  </si>
  <si>
    <t xml:space="preserve">Sony </t>
  </si>
  <si>
    <t xml:space="preserve">Xperia XA1 </t>
  </si>
  <si>
    <t>Wening Dwi Haryani</t>
  </si>
  <si>
    <t>17.11.1040</t>
  </si>
  <si>
    <t>Y53</t>
  </si>
  <si>
    <t>Kahfi baidowi</t>
  </si>
  <si>
    <t>17.11.1485</t>
  </si>
  <si>
    <t>Lathat</t>
  </si>
  <si>
    <t>17.11.1002</t>
  </si>
  <si>
    <t>Oppo F1s</t>
  </si>
  <si>
    <t>F1s</t>
  </si>
  <si>
    <t>Arief Gilang Arwana</t>
  </si>
  <si>
    <t>17.11.1529</t>
  </si>
  <si>
    <t xml:space="preserve">Asus zenfone 5 </t>
  </si>
  <si>
    <t>ZE620KL</t>
  </si>
  <si>
    <t>Dandhi Trimakno</t>
  </si>
  <si>
    <t>17.11.1470</t>
  </si>
  <si>
    <t>A 50</t>
  </si>
  <si>
    <t>Adinda FS</t>
  </si>
  <si>
    <t>17.11.0991</t>
  </si>
  <si>
    <t>Samsunh</t>
  </si>
  <si>
    <t>Galaxy J5 Pro</t>
  </si>
  <si>
    <t>AAS ANDRI KURNIAWAN</t>
  </si>
  <si>
    <t>17.11.1532</t>
  </si>
  <si>
    <t>Xiaomi redmi 5A</t>
  </si>
  <si>
    <t>Nurul Hidayati</t>
  </si>
  <si>
    <t>17.11.1004</t>
  </si>
  <si>
    <t>MARIANA SUSANTI MANAFE</t>
  </si>
  <si>
    <t>17.11.1026</t>
  </si>
  <si>
    <t>OPPO</t>
  </si>
  <si>
    <t>Fendi Rahman Saputro</t>
  </si>
  <si>
    <t>17.11.1012</t>
  </si>
  <si>
    <t>Xiomi</t>
  </si>
  <si>
    <t>Rika Pradita Sari</t>
  </si>
  <si>
    <t>17.11.1056</t>
  </si>
  <si>
    <t>Iphone</t>
  </si>
  <si>
    <t>6S</t>
  </si>
  <si>
    <t>Sakinadila Tariti Solecha</t>
  </si>
  <si>
    <t>17.11.1479</t>
  </si>
  <si>
    <t>A5</t>
  </si>
  <si>
    <t>Maeko Renaldi</t>
  </si>
  <si>
    <t>17.11.1010</t>
  </si>
  <si>
    <t>J5 prime</t>
  </si>
  <si>
    <t>Aris juliyanto</t>
  </si>
  <si>
    <t>17.11.1478</t>
  </si>
  <si>
    <t>Galaxy j5 2016</t>
  </si>
  <si>
    <t>Muhammad Anor Raga</t>
  </si>
  <si>
    <t>17.11.1508</t>
  </si>
  <si>
    <t>Zenfone Max pro M1</t>
  </si>
  <si>
    <t xml:space="preserve">Dwi Nuryani Ningrum </t>
  </si>
  <si>
    <t xml:space="preserve">17.11.0990 </t>
  </si>
  <si>
    <t xml:space="preserve">Xiomi </t>
  </si>
  <si>
    <t>Fahreza adi</t>
  </si>
  <si>
    <t>17.11.1022</t>
  </si>
  <si>
    <t>Aldo Yusa</t>
  </si>
  <si>
    <t>17.11.1474</t>
  </si>
  <si>
    <t>J7-Prime</t>
  </si>
  <si>
    <t>Zukhrufan ramadhan</t>
  </si>
  <si>
    <t>17.11.1032</t>
  </si>
  <si>
    <t>Android</t>
  </si>
  <si>
    <t>Wisnu Nugroho Aji</t>
  </si>
  <si>
    <t>17.11.1512</t>
  </si>
  <si>
    <t>Ilham Yusuf Alghani</t>
  </si>
  <si>
    <t>17.11.0992</t>
  </si>
  <si>
    <t>Zenfone 2 Laser Z00LD</t>
  </si>
  <si>
    <t>Arfian Dimas Andi Permana</t>
  </si>
  <si>
    <t>17.11.1018</t>
  </si>
  <si>
    <t>Iphone 6s</t>
  </si>
  <si>
    <t>Erni dewi utami</t>
  </si>
  <si>
    <t>17.11.1488</t>
  </si>
  <si>
    <t>Vivo Y81</t>
  </si>
  <si>
    <t>Y81</t>
  </si>
  <si>
    <t>Tsintani Tisaga Fiardin</t>
  </si>
  <si>
    <t>17.11.1493</t>
  </si>
  <si>
    <t>4x</t>
  </si>
  <si>
    <t>Wahyu Budiyanto</t>
  </si>
  <si>
    <t>17.11.1003</t>
  </si>
  <si>
    <t>Galaxy A510FD</t>
  </si>
  <si>
    <t>Bangkit Faizal Wafi</t>
  </si>
  <si>
    <t>17.11.1013</t>
  </si>
  <si>
    <t>Redmi note 4x</t>
  </si>
  <si>
    <t xml:space="preserve">Joko prasetyo </t>
  </si>
  <si>
    <t xml:space="preserve">17.11.1044 </t>
  </si>
  <si>
    <t xml:space="preserve">Xiaomi </t>
  </si>
  <si>
    <t xml:space="preserve">Redmi 4x </t>
  </si>
  <si>
    <t>Abdurrohman Chakim</t>
  </si>
  <si>
    <t>17.11.1505</t>
  </si>
  <si>
    <t>Max Pro m1</t>
  </si>
  <si>
    <t>Elfan Cahyo Saputra</t>
  </si>
  <si>
    <t>17.11.1011</t>
  </si>
  <si>
    <t>Zenfone Max Pro M2</t>
  </si>
  <si>
    <t>Faiz muhammad alhafizh</t>
  </si>
  <si>
    <t>16.11.0847</t>
  </si>
  <si>
    <t>Vivo y95</t>
  </si>
  <si>
    <t>fun touch</t>
  </si>
  <si>
    <t>dandy muhammad luffi</t>
  </si>
  <si>
    <t>17.11.1001</t>
  </si>
  <si>
    <t>redmi 5A</t>
  </si>
  <si>
    <t>Adhitya Bagasmiwa Permana</t>
  </si>
  <si>
    <t>17.11.1495</t>
  </si>
  <si>
    <t>Asus Zenfone 3</t>
  </si>
  <si>
    <t>Sis Romlan</t>
  </si>
  <si>
    <t>17.11.1516</t>
  </si>
  <si>
    <t>Arif Nur Rohman</t>
  </si>
  <si>
    <t>17.11.1533</t>
  </si>
  <si>
    <t>Andhy Panca</t>
  </si>
  <si>
    <t>17.11.1501</t>
  </si>
  <si>
    <t>Zenfone Max Pro M1</t>
  </si>
  <si>
    <t xml:space="preserve">Andriawan Husnu Syifa </t>
  </si>
  <si>
    <t>17.11.1481</t>
  </si>
  <si>
    <t>Galing aryabudi wirayudha</t>
  </si>
  <si>
    <t>17.11.1021</t>
  </si>
  <si>
    <t>Hilmy kukuh Faishal</t>
  </si>
  <si>
    <t>17.11.0989</t>
  </si>
  <si>
    <t>Mi 3</t>
  </si>
  <si>
    <t>Annisa Rizka Alhimna Rusyda</t>
  </si>
  <si>
    <t>17.11.1035</t>
  </si>
  <si>
    <t xml:space="preserve">Realme </t>
  </si>
  <si>
    <t>C1</t>
  </si>
  <si>
    <t>Melcior Paitin Kanoena</t>
  </si>
  <si>
    <t>17.11.1482</t>
  </si>
  <si>
    <t>Redmi note 5</t>
  </si>
  <si>
    <t>Dyah Wasistha</t>
  </si>
  <si>
    <t>17.11.1527</t>
  </si>
  <si>
    <t>Neo 7</t>
  </si>
  <si>
    <t>Murniandhany Ayusari</t>
  </si>
  <si>
    <t>16.11.0361</t>
  </si>
  <si>
    <t>Vibe K5</t>
  </si>
  <si>
    <t>Mohamad Triyanto</t>
  </si>
  <si>
    <t>17.11.1503</t>
  </si>
  <si>
    <t>Xperia M4 Aqua</t>
  </si>
  <si>
    <t>Muhammad Nur Arifin</t>
  </si>
  <si>
    <t>17.11.1372</t>
  </si>
  <si>
    <t>a38</t>
  </si>
  <si>
    <t>Shidiq Pangestu</t>
  </si>
  <si>
    <t>17.11.1461</t>
  </si>
  <si>
    <t>Zenfone GO</t>
  </si>
  <si>
    <t>Ismail Hasan M</t>
  </si>
  <si>
    <t>17.11.1334</t>
  </si>
  <si>
    <t>A370f</t>
  </si>
  <si>
    <t>Bagus Amrullah</t>
  </si>
  <si>
    <t>17.11.1335</t>
  </si>
  <si>
    <t>Sony xperia z1 compact</t>
  </si>
  <si>
    <t>D5503</t>
  </si>
  <si>
    <t xml:space="preserve">Pramitha Aina Is </t>
  </si>
  <si>
    <t xml:space="preserve">17.11.1340 </t>
  </si>
  <si>
    <t xml:space="preserve">A5 2017 </t>
  </si>
  <si>
    <t>ARINA MIFTAHUL HASANAH</t>
  </si>
  <si>
    <t>17.11.1377</t>
  </si>
  <si>
    <t>Oppo A83</t>
  </si>
  <si>
    <t>7.1.1</t>
  </si>
  <si>
    <t>Zikrillah</t>
  </si>
  <si>
    <t>17.11.1427</t>
  </si>
  <si>
    <t>F15</t>
  </si>
  <si>
    <t>Nurcholish Dwilestanto</t>
  </si>
  <si>
    <t>17.11.1567</t>
  </si>
  <si>
    <t>A50</t>
  </si>
  <si>
    <t>Cristin Br Harianja</t>
  </si>
  <si>
    <t>17.11.1446</t>
  </si>
  <si>
    <t>A10</t>
  </si>
  <si>
    <t>Ahmad Fachry Muntasir</t>
  </si>
  <si>
    <t>17.11.1564</t>
  </si>
  <si>
    <t>Arif Puji Setiawan</t>
  </si>
  <si>
    <t>17.11.1379</t>
  </si>
  <si>
    <t>J7 Prime</t>
  </si>
  <si>
    <t>Yhora Nur Farahma</t>
  </si>
  <si>
    <t>17.11.1375</t>
  </si>
  <si>
    <t>Mi5C</t>
  </si>
  <si>
    <t>Muhammad Fauzi</t>
  </si>
  <si>
    <t>17.11.1393</t>
  </si>
  <si>
    <t xml:space="preserve">Mahmuddin Faqih Ardianto </t>
  </si>
  <si>
    <t>17.11.1399</t>
  </si>
  <si>
    <t>Oppo A37</t>
  </si>
  <si>
    <t>Dimas Bagas Setiawan</t>
  </si>
  <si>
    <t>17.11.1345</t>
  </si>
  <si>
    <t>5A</t>
  </si>
  <si>
    <t>Muhammad kurnia iqbal</t>
  </si>
  <si>
    <t>17.11.1387</t>
  </si>
  <si>
    <t>Jihad Akbar A. Royyani</t>
  </si>
  <si>
    <t>17.11.1354</t>
  </si>
  <si>
    <t>Samsung galaxy a6</t>
  </si>
  <si>
    <t>Lupa</t>
  </si>
  <si>
    <t>Indra Mahendra</t>
  </si>
  <si>
    <t>17.11.1396</t>
  </si>
  <si>
    <t>A8 2018</t>
  </si>
  <si>
    <t>Dhiyaulhaq Shafri K</t>
  </si>
  <si>
    <t>17.11.1352</t>
  </si>
  <si>
    <t>Redmi Note 5</t>
  </si>
  <si>
    <t>Aziz rohmadi</t>
  </si>
  <si>
    <t>17.11.1347</t>
  </si>
  <si>
    <t>Note 7</t>
  </si>
  <si>
    <t>Yohanes Fredy Kurnia Laksono</t>
  </si>
  <si>
    <t>17.11.1358</t>
  </si>
  <si>
    <t>CANDRA RAMADHAN PRASETYA</t>
  </si>
  <si>
    <t>17.11.1370</t>
  </si>
  <si>
    <t>XIAOMI</t>
  </si>
  <si>
    <t>MI5</t>
  </si>
  <si>
    <t>Putri Abdi Negari</t>
  </si>
  <si>
    <t>17.11.1566</t>
  </si>
  <si>
    <t>Faradila Mala Putri</t>
  </si>
  <si>
    <t>17.11.1586</t>
  </si>
  <si>
    <t>A6+</t>
  </si>
  <si>
    <t>PRAMUJI SEPTIAWAN</t>
  </si>
  <si>
    <t>17.11.1418</t>
  </si>
  <si>
    <t>Sadewo catur anggoro adji</t>
  </si>
  <si>
    <t>17.11.1362</t>
  </si>
  <si>
    <t>Dexy Arya</t>
  </si>
  <si>
    <t>17.11.1368</t>
  </si>
  <si>
    <t>Note 5 pro</t>
  </si>
  <si>
    <t>Abd Haris Muhammad</t>
  </si>
  <si>
    <t>17.11.1343</t>
  </si>
  <si>
    <t>Oppo F3</t>
  </si>
  <si>
    <t>F3</t>
  </si>
  <si>
    <t>Imam Kusniadi</t>
  </si>
  <si>
    <t>17.11.1341</t>
  </si>
  <si>
    <t>M20</t>
  </si>
  <si>
    <t>Edwin Rahmad Toha</t>
  </si>
  <si>
    <t>17.11.1337</t>
  </si>
  <si>
    <t>MUHAMMAD ZAQI RAIHAN</t>
  </si>
  <si>
    <t>17.11.1422</t>
  </si>
  <si>
    <t>APPLE</t>
  </si>
  <si>
    <t>IPHONE 5</t>
  </si>
  <si>
    <t>Muhammad Burhan Aulawi</t>
  </si>
  <si>
    <t>17.11.1385</t>
  </si>
  <si>
    <t>Kevin eka pratama</t>
  </si>
  <si>
    <t>17.11.1364</t>
  </si>
  <si>
    <t>Ilham Bayu Sahara</t>
  </si>
  <si>
    <t>17.11.1388</t>
  </si>
  <si>
    <t>Note 5 Pro</t>
  </si>
  <si>
    <t>Caesura Brilliant Budhiasti</t>
  </si>
  <si>
    <t>17.11.1405</t>
  </si>
  <si>
    <t>Redmi 5A</t>
  </si>
  <si>
    <t>Magareta Desi</t>
  </si>
  <si>
    <t>17.11.1344</t>
  </si>
  <si>
    <t>7+</t>
  </si>
  <si>
    <t>Dadang Triarsa Putra</t>
  </si>
  <si>
    <t>17.11.1449</t>
  </si>
  <si>
    <t>P9+ (Leica)</t>
  </si>
  <si>
    <t>Mifta Aji Zulfikar</t>
  </si>
  <si>
    <t>17.11.1404</t>
  </si>
  <si>
    <t>Zenfone Max M2</t>
  </si>
  <si>
    <t>Kevin Aryasatya Bagaskara</t>
  </si>
  <si>
    <t>17.11.1415</t>
  </si>
  <si>
    <t xml:space="preserve">Bayu wicahyono </t>
  </si>
  <si>
    <t>17.11.1435</t>
  </si>
  <si>
    <t>Fata Aulia</t>
  </si>
  <si>
    <t>17.11.1412</t>
  </si>
  <si>
    <t>Realme 3 pro</t>
  </si>
  <si>
    <t>Rony Permadi</t>
  </si>
  <si>
    <t>17.11.1452</t>
  </si>
  <si>
    <t>Adi nurcahyadi</t>
  </si>
  <si>
    <t>17.11.1448</t>
  </si>
  <si>
    <t>Taufiq nashrullah</t>
  </si>
  <si>
    <t>17.11.1406</t>
  </si>
  <si>
    <t xml:space="preserve">iPhone 7 plus </t>
  </si>
  <si>
    <t>Novia Eka Putri</t>
  </si>
  <si>
    <t>17.11.1431</t>
  </si>
  <si>
    <t>Vivo V5s</t>
  </si>
  <si>
    <t>GALIH ADHI KUNCORO ROSYAD</t>
  </si>
  <si>
    <t>17.11.1440</t>
  </si>
  <si>
    <t>XIAOMI 4A</t>
  </si>
  <si>
    <t>NURZAHRAH</t>
  </si>
  <si>
    <t>17.11.1437</t>
  </si>
  <si>
    <t>Puji setiawan</t>
  </si>
  <si>
    <t>17.11.1466</t>
  </si>
  <si>
    <t>Fajar Alansyah</t>
  </si>
  <si>
    <t>17.11.143</t>
  </si>
  <si>
    <t>Zenfone 5</t>
  </si>
  <si>
    <t>Dicky Andhika</t>
  </si>
  <si>
    <t>17.11.1428</t>
  </si>
  <si>
    <t>iPhone x</t>
  </si>
  <si>
    <t>X(10)</t>
  </si>
  <si>
    <t>Al abdul rohim</t>
  </si>
  <si>
    <t>17.11.1411</t>
  </si>
  <si>
    <t xml:space="preserve">Wahid Fajar Assodiq </t>
  </si>
  <si>
    <t xml:space="preserve">17.11.1420 </t>
  </si>
  <si>
    <t>Xiaomi note 4</t>
  </si>
  <si>
    <t>Dony setya hermawanto</t>
  </si>
  <si>
    <t>17.11.1429</t>
  </si>
  <si>
    <t>6s</t>
  </si>
  <si>
    <t>Lucky Adhikrisna Wirasakti</t>
  </si>
  <si>
    <t>17.11.1444</t>
  </si>
  <si>
    <t>Enda Putri Atika</t>
  </si>
  <si>
    <t>17.11.1414</t>
  </si>
  <si>
    <t>Samsung galaxy J2 prime</t>
  </si>
  <si>
    <t>SM-G532G/DS</t>
  </si>
  <si>
    <t>Reza Anugrah</t>
  </si>
  <si>
    <t>17.11.1545</t>
  </si>
  <si>
    <t>V9</t>
  </si>
  <si>
    <t>NURAINI WAHYU HANDAYANI</t>
  </si>
  <si>
    <t>17.11.1455</t>
  </si>
  <si>
    <t>Fu</t>
  </si>
  <si>
    <t>Irfan Efendy</t>
  </si>
  <si>
    <t>17.11.1460</t>
  </si>
  <si>
    <t>Redmi 6A</t>
  </si>
  <si>
    <t>Aminudin teguh wijayanto</t>
  </si>
  <si>
    <t>17.11.1445</t>
  </si>
  <si>
    <t>Mia2</t>
  </si>
  <si>
    <t>M. Yanuar</t>
  </si>
  <si>
    <t>17.11.1454</t>
  </si>
  <si>
    <t>Mia1</t>
  </si>
  <si>
    <t xml:space="preserve">Ega mahendra </t>
  </si>
  <si>
    <t>16.11.0207</t>
  </si>
  <si>
    <t xml:space="preserve">OPPO </t>
  </si>
  <si>
    <t>Aditya Arya Diomart Rizki</t>
  </si>
  <si>
    <t>16.11.0238</t>
  </si>
  <si>
    <t>Y71</t>
  </si>
  <si>
    <t>Abdurrahman B. Sappu</t>
  </si>
  <si>
    <t>16.11.0212</t>
  </si>
  <si>
    <t>M Raja Buana</t>
  </si>
  <si>
    <t>16.11.0245</t>
  </si>
  <si>
    <t>Evan Gita Pratama</t>
  </si>
  <si>
    <t>16.11.0231</t>
  </si>
  <si>
    <t>Z90A40</t>
  </si>
  <si>
    <t>Annisa Nurul Imaniar</t>
  </si>
  <si>
    <t>16.11.0259</t>
  </si>
  <si>
    <t>Redmi Note 5a</t>
  </si>
  <si>
    <t>Amirul Maftuchin</t>
  </si>
  <si>
    <t>16.11.0256</t>
  </si>
  <si>
    <t>J5</t>
  </si>
  <si>
    <t>Mona</t>
  </si>
  <si>
    <t>16.11.0218</t>
  </si>
  <si>
    <t>J7prime</t>
  </si>
  <si>
    <t>Damar Anggit pramudito</t>
  </si>
  <si>
    <t>16.11.0232</t>
  </si>
  <si>
    <t>3 max</t>
  </si>
  <si>
    <t xml:space="preserve">Frisco Kharisma Edy Prayoga </t>
  </si>
  <si>
    <t xml:space="preserve">16.11.0254 </t>
  </si>
  <si>
    <t>5 Plus</t>
  </si>
  <si>
    <t>Pangondian S C Manurung</t>
  </si>
  <si>
    <t>16.11.0260</t>
  </si>
  <si>
    <t>Ian McRescue Hamsa</t>
  </si>
  <si>
    <t>16.11.0241</t>
  </si>
  <si>
    <t>Fahmi Ilmawan Sulaiman</t>
  </si>
  <si>
    <t>16.11.0268</t>
  </si>
  <si>
    <t>J5 Pro</t>
  </si>
  <si>
    <t>Dwi Wahyu Prasetyo Aji</t>
  </si>
  <si>
    <t>16.11.0234</t>
  </si>
  <si>
    <t xml:space="preserve">Redmi </t>
  </si>
  <si>
    <t>Wahyu Lesti</t>
  </si>
  <si>
    <t>16.11.0253</t>
  </si>
  <si>
    <t>Redmi 2</t>
  </si>
  <si>
    <t>Bobby Cabrera Lim</t>
  </si>
  <si>
    <t>16.11.0258</t>
  </si>
  <si>
    <t>Max pro m1</t>
  </si>
  <si>
    <t>Deas Pradana</t>
  </si>
  <si>
    <t>16.11.0220</t>
  </si>
  <si>
    <t>Muhammad Hasbi Habibi</t>
  </si>
  <si>
    <t>16.11.0263</t>
  </si>
  <si>
    <t xml:space="preserve">Redmi note 3 </t>
  </si>
  <si>
    <t>Luthfi Irfan S</t>
  </si>
  <si>
    <t>16.11.0210</t>
  </si>
  <si>
    <t>J-6</t>
  </si>
  <si>
    <t>Aji Pradana Putra</t>
  </si>
  <si>
    <t>16.11.0265</t>
  </si>
  <si>
    <t>Asua</t>
  </si>
  <si>
    <t>zenfone live 2</t>
  </si>
  <si>
    <t>M. Ryan Hidayatuloh</t>
  </si>
  <si>
    <t>16.11.0266</t>
  </si>
  <si>
    <t xml:space="preserve">Zenfone 3 (ze552kl) </t>
  </si>
  <si>
    <t>Aris Setiawan</t>
  </si>
  <si>
    <t>16q</t>
  </si>
  <si>
    <t>16.11.0264</t>
  </si>
  <si>
    <t>Asus Zenfone Max Pro M1</t>
  </si>
  <si>
    <t>Gilang Alam Marwanta</t>
  </si>
  <si>
    <t>16.11.0235</t>
  </si>
  <si>
    <t>Muhamad Riza</t>
  </si>
  <si>
    <t>16.11.0239</t>
  </si>
  <si>
    <t xml:space="preserve">Putut Mokoginta </t>
  </si>
  <si>
    <t xml:space="preserve">16.11.0262 </t>
  </si>
  <si>
    <t>Fahrian Dwi Syahputra</t>
  </si>
  <si>
    <t>16.11.0211</t>
  </si>
  <si>
    <t>F11</t>
  </si>
  <si>
    <t>Arif Hilmi Nuuruddin</t>
  </si>
  <si>
    <t>16.11.0233</t>
  </si>
  <si>
    <t>Note 4</t>
  </si>
  <si>
    <t>Dicky Ari Anggriawan</t>
  </si>
  <si>
    <t>16.11.0261</t>
  </si>
  <si>
    <t>F1 s</t>
  </si>
  <si>
    <t>Herin Dwibima Aprianto</t>
  </si>
  <si>
    <t>16.11.0222</t>
  </si>
  <si>
    <t>Yusuf Affandi</t>
  </si>
  <si>
    <t>16.11.0224</t>
  </si>
  <si>
    <t>A7000 plus</t>
  </si>
  <si>
    <t>Raga</t>
  </si>
  <si>
    <t>16.11.0269</t>
  </si>
  <si>
    <t>Muhammad Najmuddin</t>
  </si>
  <si>
    <t>16.11.0229</t>
  </si>
  <si>
    <t>sony</t>
  </si>
  <si>
    <t>xz</t>
  </si>
  <si>
    <t>ardan supratama</t>
  </si>
  <si>
    <t>16.11.0250</t>
  </si>
  <si>
    <t>samsung</t>
  </si>
  <si>
    <t>s10</t>
  </si>
  <si>
    <t>Raka Adiyatma</t>
  </si>
  <si>
    <t>16.11.0246</t>
  </si>
  <si>
    <t>Niko Satia Nuryanto</t>
  </si>
  <si>
    <t>16.11.0267</t>
  </si>
  <si>
    <t>Xiaomi Redmi</t>
  </si>
  <si>
    <t>Redmi 4 Prime</t>
  </si>
  <si>
    <t>Taufik Mubarak Mochdar</t>
  </si>
  <si>
    <t>16.11.0242</t>
  </si>
  <si>
    <t>Oppo F1 S</t>
  </si>
  <si>
    <t>Alif Purwoko</t>
  </si>
  <si>
    <t>16.11.0240</t>
  </si>
  <si>
    <t>Redmi 4 Pro</t>
  </si>
  <si>
    <t>Danny situmorang</t>
  </si>
  <si>
    <t>16.11.0252</t>
  </si>
  <si>
    <t>Asus zenfone 3</t>
  </si>
  <si>
    <t>Z355KL mngkin</t>
  </si>
  <si>
    <t>Firman</t>
  </si>
  <si>
    <t>ade reza firmansyah</t>
  </si>
  <si>
    <t>16.11.0225</t>
  </si>
  <si>
    <t>Tri Evendi</t>
  </si>
  <si>
    <t>16.11.0247</t>
  </si>
  <si>
    <t>j6</t>
  </si>
  <si>
    <t>Hermawan Adiantoro</t>
  </si>
  <si>
    <t>17.11.1471</t>
  </si>
  <si>
    <t>f7</t>
  </si>
  <si>
    <t>Renggatama</t>
  </si>
  <si>
    <t>17.11.1619</t>
  </si>
  <si>
    <t>Y6 II</t>
  </si>
  <si>
    <t>YOGGY JUMANTARA</t>
  </si>
  <si>
    <t>17.11.1640</t>
  </si>
  <si>
    <t>Jian Eka Permadi</t>
  </si>
  <si>
    <t>17.11.1636</t>
  </si>
  <si>
    <t>Iphone 7</t>
  </si>
  <si>
    <t xml:space="preserve">Aditya Ahmad Zein </t>
  </si>
  <si>
    <t xml:space="preserve">17.11.1401 </t>
  </si>
  <si>
    <t>Insanuddin</t>
  </si>
  <si>
    <t>17.11.1456</t>
  </si>
  <si>
    <t>Bernardhinua Anky</t>
  </si>
  <si>
    <t>17.96.0306</t>
  </si>
  <si>
    <t>mi 8</t>
  </si>
  <si>
    <t>ATO MUGI BACHTIAR</t>
  </si>
  <si>
    <t>17.96.0241</t>
  </si>
  <si>
    <t xml:space="preserve">IPHONE </t>
  </si>
  <si>
    <t>INGGIT DWI PRABOWO</t>
  </si>
  <si>
    <t>17.96.0285</t>
  </si>
  <si>
    <t>A83</t>
  </si>
  <si>
    <t>Tsania Ariffani</t>
  </si>
  <si>
    <t>17.96.0286</t>
  </si>
  <si>
    <t>LUKY ANDRIAS DWIYAN</t>
  </si>
  <si>
    <t xml:space="preserve">	17.96.0307</t>
  </si>
  <si>
    <t>XIOMI</t>
  </si>
  <si>
    <t>Indriani Rokmaliah</t>
  </si>
  <si>
    <t>17.96.0242</t>
  </si>
  <si>
    <t>Radhi Abimanyu Yudhawirawan</t>
  </si>
  <si>
    <t>17.96.0290</t>
  </si>
  <si>
    <t>iPhone 6</t>
  </si>
  <si>
    <t>KRISTINA</t>
  </si>
  <si>
    <t>17.96.0278</t>
  </si>
  <si>
    <t>DIAN KARTIKA WATI</t>
  </si>
  <si>
    <t>17.96.0305</t>
  </si>
  <si>
    <t>ASUS dan SAMSUNG</t>
  </si>
  <si>
    <t>MAX PRO (M1), GALAXY J2 PRIME</t>
  </si>
  <si>
    <t>roy andira sihotang</t>
  </si>
  <si>
    <t>17.96.0293</t>
  </si>
  <si>
    <t>pocophone</t>
  </si>
  <si>
    <t>Maria Puteri Stephanie</t>
  </si>
  <si>
    <t>17.96.0288</t>
  </si>
  <si>
    <t>Xiaomi Note 5</t>
  </si>
  <si>
    <t>Fadly Siswoyo</t>
  </si>
  <si>
    <t>17.96.0237</t>
  </si>
  <si>
    <t>J5 2015</t>
  </si>
  <si>
    <t>Dwi Jalu Febriyadi</t>
  </si>
  <si>
    <t xml:space="preserve">	17.96.0255</t>
  </si>
  <si>
    <t>xiaomy</t>
  </si>
  <si>
    <t>redmi 3 prime</t>
  </si>
  <si>
    <t>Muhammad Riki Efendi</t>
  </si>
  <si>
    <t>18.12.0605</t>
  </si>
  <si>
    <t>Dian Khalista</t>
  </si>
  <si>
    <t>18.12.0563</t>
  </si>
  <si>
    <t>immam aji sussilo</t>
  </si>
  <si>
    <t>17.96.0259</t>
  </si>
  <si>
    <t>j5</t>
  </si>
  <si>
    <t>Ibnu Gunawan Sutarto</t>
  </si>
  <si>
    <t>17.96.0233</t>
  </si>
  <si>
    <t>Dimas Aldhi Pradana</t>
  </si>
  <si>
    <t>17.96.0308</t>
  </si>
  <si>
    <t>j5 prime</t>
  </si>
  <si>
    <t>Muh. Zulham Usmar</t>
  </si>
  <si>
    <t>17.96.0264</t>
  </si>
  <si>
    <t>oppo 1201</t>
  </si>
  <si>
    <t>Selenia Felita Indryani</t>
  </si>
  <si>
    <t>18.12.0565</t>
  </si>
  <si>
    <t>iPhone 7</t>
  </si>
  <si>
    <t>Dewi Habibah</t>
  </si>
  <si>
    <t>17.96.0304</t>
  </si>
  <si>
    <t>Huawei Y6</t>
  </si>
  <si>
    <t>Syaiful Anwar</t>
  </si>
  <si>
    <t>18.12.0594</t>
  </si>
  <si>
    <t>Juan ari isnoko</t>
  </si>
  <si>
    <t>18.12.0585</t>
  </si>
  <si>
    <t>Samsung J5 Prime</t>
  </si>
  <si>
    <t>Hibban Nucholis</t>
  </si>
  <si>
    <t>18.12.0581</t>
  </si>
  <si>
    <t>Wahyu Nugroho</t>
  </si>
  <si>
    <t>18.12.0550</t>
  </si>
  <si>
    <t>Redmi note5</t>
  </si>
  <si>
    <t>Dennys Alvindra Fadilla</t>
  </si>
  <si>
    <t>17.12.0460</t>
  </si>
  <si>
    <t>redmi note 3</t>
  </si>
  <si>
    <t>Febriyanti</t>
  </si>
  <si>
    <t>17.11.1554</t>
  </si>
  <si>
    <t>S2</t>
  </si>
  <si>
    <t>Fauzan Sukri</t>
  </si>
  <si>
    <t>17.11.1551</t>
  </si>
  <si>
    <t>iPhone 6s</t>
  </si>
  <si>
    <t>DEWA QINTORO</t>
  </si>
  <si>
    <t>16.11.0850</t>
  </si>
  <si>
    <t>J</t>
  </si>
  <si>
    <t>Bagus Yudha Pratama</t>
  </si>
  <si>
    <t>17.11.1383</t>
  </si>
  <si>
    <t>redmi note 4</t>
  </si>
  <si>
    <t>Raden Doddy Ari Kristanto</t>
  </si>
  <si>
    <t>17.11.1389</t>
  </si>
  <si>
    <t>Ragillia Atmaka Wahyu Putri</t>
  </si>
  <si>
    <t>16.11.0593</t>
  </si>
  <si>
    <t>Ines Rahmadanti</t>
  </si>
  <si>
    <t>16.11.0653</t>
  </si>
  <si>
    <t>3S Pro</t>
  </si>
  <si>
    <t>Hanif aisyah</t>
  </si>
  <si>
    <t>16.11.0625</t>
  </si>
  <si>
    <t>J4+</t>
  </si>
  <si>
    <t>Alfiani Karya Pinilih</t>
  </si>
  <si>
    <t>16.11.0651</t>
  </si>
  <si>
    <t>Muhammad Ammar Farhan Putra</t>
  </si>
  <si>
    <t>16.11.0627</t>
  </si>
  <si>
    <t>Redmi 5 Plus</t>
  </si>
  <si>
    <t>Fendy Bima</t>
  </si>
  <si>
    <t>16.12.9195</t>
  </si>
  <si>
    <t>Sony</t>
  </si>
  <si>
    <t>Z3</t>
  </si>
  <si>
    <t>Fajrin Arrahman B.</t>
  </si>
  <si>
    <t>16.11.0878</t>
  </si>
  <si>
    <t>Ari Dwi Prayogo</t>
  </si>
  <si>
    <t>16.11.0811</t>
  </si>
  <si>
    <t>Max pro M1</t>
  </si>
  <si>
    <t>Astri Sekar Ayu</t>
  </si>
  <si>
    <t>16.11.0609</t>
  </si>
  <si>
    <t>Vivo 1606</t>
  </si>
  <si>
    <t>M Syaref MK</t>
  </si>
  <si>
    <t>16.11.0917</t>
  </si>
  <si>
    <t>NOTE 5A</t>
  </si>
  <si>
    <t>Ezra Rahardian A.P</t>
  </si>
  <si>
    <t>17.12.0505</t>
  </si>
  <si>
    <t>Vibe P1M4</t>
  </si>
  <si>
    <t>Dedy Surya Prihantoro</t>
  </si>
  <si>
    <t>16.11.0563</t>
  </si>
  <si>
    <t>Mi 5</t>
  </si>
  <si>
    <t>Edi Pajrun Najah</t>
  </si>
  <si>
    <t>16.11.0536</t>
  </si>
  <si>
    <t>Refnhaldy Kristian</t>
  </si>
  <si>
    <t>16.11.0571</t>
  </si>
  <si>
    <t>Muhammad Khairul Rijal</t>
  </si>
  <si>
    <t>17.11.0922</t>
  </si>
  <si>
    <t>Nova 3i</t>
  </si>
  <si>
    <t>Galih Dewandaru S</t>
  </si>
  <si>
    <t>18.11.2574</t>
  </si>
  <si>
    <t>A2010</t>
  </si>
  <si>
    <t>Pasipikus Yosua Agun</t>
  </si>
  <si>
    <t>18.11.2536</t>
  </si>
  <si>
    <t>Muhammad Reza Hidayat</t>
  </si>
  <si>
    <t>18.11.2572</t>
  </si>
  <si>
    <t>Muhammad iqbal alfarisi</t>
  </si>
  <si>
    <t>18.11.2528</t>
  </si>
  <si>
    <t xml:space="preserve">Muhammad Ilham Arif A </t>
  </si>
  <si>
    <t xml:space="preserve">17.11.0962 </t>
  </si>
  <si>
    <t xml:space="preserve">Huawei nova 2 lite </t>
  </si>
  <si>
    <t xml:space="preserve">LDN LX2 </t>
  </si>
  <si>
    <t>Kurnia Hidayati</t>
  </si>
  <si>
    <t>18.11.2548</t>
  </si>
  <si>
    <t>Indie Yudha Pramudya</t>
  </si>
  <si>
    <t>18.11.2262</t>
  </si>
  <si>
    <t>Zenfone Maxpro m1</t>
  </si>
  <si>
    <t>kintan fajrina innayah</t>
  </si>
  <si>
    <t>18.11.2280</t>
  </si>
  <si>
    <t>y71</t>
  </si>
  <si>
    <t>Adi Zaenul Mustaqim</t>
  </si>
  <si>
    <t>18.11.2269</t>
  </si>
  <si>
    <t>faqih shalihan muflihun</t>
  </si>
  <si>
    <t>18.11.2263</t>
  </si>
  <si>
    <t>iphone</t>
  </si>
  <si>
    <t>iphone  7+</t>
  </si>
  <si>
    <t>M Farhan Khoirulamri Darmawan</t>
  </si>
  <si>
    <t>18.11.2273</t>
  </si>
  <si>
    <t xml:space="preserve">VIVO </t>
  </si>
  <si>
    <t>Y83</t>
  </si>
  <si>
    <t>Akhmad saefulloh</t>
  </si>
  <si>
    <t>Asus zenfone max pro m1</t>
  </si>
  <si>
    <t>Asus_x00td</t>
  </si>
  <si>
    <t>FARHAN DZAKIY</t>
  </si>
  <si>
    <t>18.11.2289</t>
  </si>
  <si>
    <t>Dewi Kartika</t>
  </si>
  <si>
    <t>18.11.2291</t>
  </si>
  <si>
    <t>Fachrizal Rafif D</t>
  </si>
  <si>
    <t>18.11.2248</t>
  </si>
  <si>
    <t>Galaxy S7 edge</t>
  </si>
  <si>
    <t>Aulia Ariobimo</t>
  </si>
  <si>
    <t>18.11.2279</t>
  </si>
  <si>
    <t>Muhammad Pandi Ferrry Permana</t>
  </si>
  <si>
    <t>18.11.2266</t>
  </si>
  <si>
    <t>REDMI NOT 4a</t>
  </si>
  <si>
    <t>Anggi Z</t>
  </si>
  <si>
    <t>18.11.2297</t>
  </si>
  <si>
    <t>VIVO</t>
  </si>
  <si>
    <t>V5S</t>
  </si>
  <si>
    <t>Wahyu nurrohman</t>
  </si>
  <si>
    <t>18.11.2257</t>
  </si>
  <si>
    <t>F1f</t>
  </si>
  <si>
    <t>Van Daarten Pandiangan</t>
  </si>
  <si>
    <t>18.11.2278</t>
  </si>
  <si>
    <t>priambodo jati widodo</t>
  </si>
  <si>
    <t>18.11.2243</t>
  </si>
  <si>
    <t>J1 ACE 2016</t>
  </si>
  <si>
    <t>Dika zamzuhri</t>
  </si>
  <si>
    <t>18.11.2307</t>
  </si>
  <si>
    <t>a3s</t>
  </si>
  <si>
    <t>Gusti Rila Praja</t>
  </si>
  <si>
    <t>18.11.2270</t>
  </si>
  <si>
    <t xml:space="preserve">Asus Zenfone </t>
  </si>
  <si>
    <t>HAFIDZ TAUFIQ ASHARI</t>
  </si>
  <si>
    <t>18.11.2255</t>
  </si>
  <si>
    <t>J7 Core</t>
  </si>
  <si>
    <t>Mahesa</t>
  </si>
  <si>
    <t>18.11.2300</t>
  </si>
  <si>
    <t>J2 Prime</t>
  </si>
  <si>
    <t>Hasbi Ash Shiddiq</t>
  </si>
  <si>
    <t>18.11.2252</t>
  </si>
  <si>
    <t>Samsung Galaxy</t>
  </si>
  <si>
    <t>J1</t>
  </si>
  <si>
    <t>HENDRI SAMUEL PONDAAG</t>
  </si>
  <si>
    <t>18.11.2244</t>
  </si>
  <si>
    <t>GRAND PRIME</t>
  </si>
  <si>
    <t>Lasmita Triana</t>
  </si>
  <si>
    <t>18.11.2294</t>
  </si>
  <si>
    <t>SALMA AZZAHRA SALSABILA</t>
  </si>
  <si>
    <t>18.11.2247</t>
  </si>
  <si>
    <t>Redmi note 4X</t>
  </si>
  <si>
    <t>Muhammad iqbal pratama</t>
  </si>
  <si>
    <t>18.11.2283</t>
  </si>
  <si>
    <t xml:space="preserve">Vico </t>
  </si>
  <si>
    <t>NURROFIQI ANKISQIANTARI</t>
  </si>
  <si>
    <t>18.11.2310</t>
  </si>
  <si>
    <t>F7 YOUTH</t>
  </si>
  <si>
    <t>Untung Rianto</t>
  </si>
  <si>
    <t>18.11.2302</t>
  </si>
  <si>
    <t>NALENDRA HARVA MUHAIMIN</t>
  </si>
  <si>
    <t>18.11.2260</t>
  </si>
  <si>
    <t xml:space="preserve">REALME </t>
  </si>
  <si>
    <t>C1 PRO</t>
  </si>
  <si>
    <t>Aulia Nur Fitriyani</t>
  </si>
  <si>
    <t>18.21.1160</t>
  </si>
  <si>
    <t>Redmi Note 4X</t>
  </si>
  <si>
    <t>Safirmas Timur</t>
  </si>
  <si>
    <t>18.21.1320</t>
  </si>
  <si>
    <t>K5 Play Android 8</t>
  </si>
  <si>
    <t>Muhammad Amien Rauf</t>
  </si>
  <si>
    <t>18.21.1127</t>
  </si>
  <si>
    <t>Redmi Note 3</t>
  </si>
  <si>
    <t>Bagus Wibisana</t>
  </si>
  <si>
    <t>18.21.1183</t>
  </si>
  <si>
    <t>Jati Pikukuh</t>
  </si>
  <si>
    <t>18.21.1182</t>
  </si>
  <si>
    <t xml:space="preserve">Redmi 5 </t>
  </si>
  <si>
    <t>JODI IMAN PANGESTU</t>
  </si>
  <si>
    <t>17.11.1447</t>
  </si>
  <si>
    <t>f1f</t>
  </si>
  <si>
    <t>Anggit Wichak Damar Pamungkas</t>
  </si>
  <si>
    <t>18.21.1136</t>
  </si>
  <si>
    <t>Zenfone 2 Laser 550KL</t>
  </si>
  <si>
    <t>Afis Julianto</t>
  </si>
  <si>
    <t>18.21.1138</t>
  </si>
  <si>
    <t>Yusuf iqbal</t>
  </si>
  <si>
    <t>18.21.1130</t>
  </si>
  <si>
    <t>Rendi Virgian</t>
  </si>
  <si>
    <t>18.21.1134</t>
  </si>
  <si>
    <t xml:space="preserve">Zenfone Max </t>
  </si>
  <si>
    <t>Farendy Naufal Adrian Asyikin</t>
  </si>
  <si>
    <t>16.11.0292</t>
  </si>
  <si>
    <t>Realme 3, Redmi 5 Plus, Galaxy TAB S2 8.0 inci</t>
  </si>
  <si>
    <t>Tersebut di atas</t>
  </si>
  <si>
    <t>Yunita Umi Hanik</t>
  </si>
  <si>
    <t>16.12.9615</t>
  </si>
  <si>
    <t>Eri Martanto</t>
  </si>
  <si>
    <t>18.22.2105</t>
  </si>
  <si>
    <t>Feisal suryo yudanto</t>
  </si>
  <si>
    <t>18.22.2088</t>
  </si>
  <si>
    <t>MAX Pro M1</t>
  </si>
  <si>
    <t>Muhammad Ridwan #ridwanmurup</t>
  </si>
  <si>
    <t>18.22.2057</t>
  </si>
  <si>
    <t>Xiomi Redmi 3X</t>
  </si>
  <si>
    <t>Redmi 3X</t>
  </si>
  <si>
    <t>Aprilia Nurul Utamj</t>
  </si>
  <si>
    <t>18.22.2109</t>
  </si>
  <si>
    <t>Lenny Anggraeni</t>
  </si>
  <si>
    <t>18.22.2060</t>
  </si>
  <si>
    <t>J52016</t>
  </si>
  <si>
    <t>Rara dwi kurniasari</t>
  </si>
  <si>
    <t>18.22.2103</t>
  </si>
  <si>
    <t>Iphone 6</t>
  </si>
  <si>
    <t>Pertama</t>
  </si>
  <si>
    <t>Pebri Antara</t>
  </si>
  <si>
    <t>18.22.2067</t>
  </si>
  <si>
    <t>J7 Pro</t>
  </si>
  <si>
    <t>Nur Khoiriyah</t>
  </si>
  <si>
    <t>18.22.2045</t>
  </si>
  <si>
    <t>Muhammad Didik Alqodri</t>
  </si>
  <si>
    <t>16.12.9618</t>
  </si>
  <si>
    <t>Seri 8</t>
  </si>
  <si>
    <t xml:space="preserve">Farizal Gilang Ramadhan </t>
  </si>
  <si>
    <t>17.12.0499</t>
  </si>
  <si>
    <t>Xiaomi r+</t>
  </si>
  <si>
    <t>Red 2</t>
  </si>
  <si>
    <t>Didik Maulana Mahfud</t>
  </si>
  <si>
    <t>17.12.0531</t>
  </si>
  <si>
    <t>Xiamoi</t>
  </si>
  <si>
    <t>Mi-4C</t>
  </si>
  <si>
    <t>Muhammad Wildan Habibie</t>
  </si>
  <si>
    <t>17.12.0514</t>
  </si>
  <si>
    <t>Agfan setya nugraha</t>
  </si>
  <si>
    <t>17.12.0538</t>
  </si>
  <si>
    <t xml:space="preserve">Zenphone 2 </t>
  </si>
  <si>
    <t>Daniel Oscar Kantong</t>
  </si>
  <si>
    <t>17.12.0494</t>
  </si>
  <si>
    <t>Max Pro M1</t>
  </si>
  <si>
    <t>Apriliani Nurmalasari</t>
  </si>
  <si>
    <t>18.93.0072</t>
  </si>
  <si>
    <t>Anggara Bangun Pratama</t>
  </si>
  <si>
    <t>18.93.0063</t>
  </si>
  <si>
    <t>F9</t>
  </si>
  <si>
    <t>Ni Kadek ray yuliyastini</t>
  </si>
  <si>
    <t>18.93.0066</t>
  </si>
  <si>
    <t>Dwi Indah Mayangsary</t>
  </si>
  <si>
    <t>18.93.0053</t>
  </si>
  <si>
    <t>Realme 2</t>
  </si>
  <si>
    <t>Cincin Maghribati</t>
  </si>
  <si>
    <t>18.93.0067</t>
  </si>
  <si>
    <t>Xiaomi 5A</t>
  </si>
  <si>
    <t>Risca Marina Fascalia</t>
  </si>
  <si>
    <t>18.93.0094</t>
  </si>
  <si>
    <t>Steven</t>
  </si>
  <si>
    <t>17.93.0050</t>
  </si>
  <si>
    <t>Oppo Realme 3 Pro</t>
  </si>
  <si>
    <t>Reni prastiana sari</t>
  </si>
  <si>
    <t>18.93.0083</t>
  </si>
  <si>
    <t>Gak tau</t>
  </si>
  <si>
    <t>Faqihul Husma</t>
  </si>
  <si>
    <t>16.12.9498</t>
  </si>
  <si>
    <t>Ferdinan dionisius dalau</t>
  </si>
  <si>
    <t>18.93.0084</t>
  </si>
  <si>
    <t>Samsung J2 Prime</t>
  </si>
  <si>
    <t>Dwi Martika Sari</t>
  </si>
  <si>
    <t>18.93.0082</t>
  </si>
  <si>
    <t>Dian Pangestuti Fahmi</t>
  </si>
  <si>
    <t>18.93.0054</t>
  </si>
  <si>
    <t>A20</t>
  </si>
  <si>
    <t>Sayekti Wuri Widati</t>
  </si>
  <si>
    <t>18.93.0087</t>
  </si>
  <si>
    <t>Muhammad Sadiq Mustawin</t>
  </si>
  <si>
    <t>16.11.0318</t>
  </si>
  <si>
    <t>Vivo y21</t>
  </si>
  <si>
    <t>Tri setiawan</t>
  </si>
  <si>
    <t>15.12.8831</t>
  </si>
  <si>
    <t>Maxpro M1</t>
  </si>
  <si>
    <t>Tri Utari Maya Rianti</t>
  </si>
  <si>
    <t>16.12.9347</t>
  </si>
  <si>
    <t>Redmi Note 4x</t>
  </si>
  <si>
    <t>Herbarata Yuda Laksmana</t>
  </si>
  <si>
    <t>16.12.9381</t>
  </si>
  <si>
    <t>Galaxy A50</t>
  </si>
  <si>
    <t>Ogi Shofia Eka Anisia</t>
  </si>
  <si>
    <t>16.11.0887</t>
  </si>
  <si>
    <t xml:space="preserve">Y69 </t>
  </si>
  <si>
    <t>Aditya Putra Setiawan</t>
  </si>
  <si>
    <t>17.01.4011</t>
  </si>
  <si>
    <t>Ramandika Adnanta Putra Kusuma</t>
  </si>
  <si>
    <t>17.01.3923</t>
  </si>
  <si>
    <t>XR</t>
  </si>
  <si>
    <t>Arianto</t>
  </si>
  <si>
    <t>17.01.3979</t>
  </si>
  <si>
    <t>Xiaomi Redmi 4A</t>
  </si>
  <si>
    <t>Redmi 4A</t>
  </si>
  <si>
    <t>zulfa putri rizqi</t>
  </si>
  <si>
    <t>17.01.3936</t>
  </si>
  <si>
    <t>xiomi</t>
  </si>
  <si>
    <t>note 5A</t>
  </si>
  <si>
    <t>Bangkit Prayogi</t>
  </si>
  <si>
    <t>17.01.4021</t>
  </si>
  <si>
    <t>Nokia</t>
  </si>
  <si>
    <t>NOKIA  5.1 Plus</t>
  </si>
  <si>
    <t>RADEN DITA KRISDIANASARI</t>
  </si>
  <si>
    <t>17.01.3931</t>
  </si>
  <si>
    <t>XIAOMI 3</t>
  </si>
  <si>
    <t>Muhammad Syah Maulana Hikmatiar</t>
  </si>
  <si>
    <t>17.01.3998</t>
  </si>
  <si>
    <t>Xiaomay</t>
  </si>
  <si>
    <t>Yusron Fathurohmat Fauzi</t>
  </si>
  <si>
    <t>17.01.3973</t>
  </si>
  <si>
    <t>085802031658</t>
  </si>
  <si>
    <t>Lenovo A7000</t>
  </si>
  <si>
    <t>Muhamad Rizky</t>
  </si>
  <si>
    <t>17.01.3982</t>
  </si>
  <si>
    <t>Alvin Ika Yulianti</t>
  </si>
  <si>
    <t>17.01.3940</t>
  </si>
  <si>
    <t>Hot s3</t>
  </si>
  <si>
    <t>arief rachman hakim</t>
  </si>
  <si>
    <t>17.01.4016</t>
  </si>
  <si>
    <t>note 5a</t>
  </si>
  <si>
    <t>Wahyu Mulyadi P</t>
  </si>
  <si>
    <t>17.01.4019</t>
  </si>
  <si>
    <t>089621219021</t>
  </si>
  <si>
    <t>Realme 3 Pro</t>
  </si>
  <si>
    <t>Ahmad Sya'bani</t>
  </si>
  <si>
    <t>17.01.3919</t>
  </si>
  <si>
    <t>Galaxy A7</t>
  </si>
  <si>
    <t>Miftahul Nur Hasanah</t>
  </si>
  <si>
    <t>17.01.3984</t>
  </si>
  <si>
    <t>Fahmi Nova Putera Alfasera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</si>
  <si>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</si>
  <si>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</si>
  <si>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</si>
  <si>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</si>
  <si>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</si>
  <si>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</si>
  <si>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</si>
  <si>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</si>
  <si>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</si>
  <si>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</si>
  <si>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No</t>
  </si>
  <si>
    <t>Odd items</t>
  </si>
  <si>
    <t>Even items</t>
  </si>
  <si>
    <t>SUS score (/100)</t>
  </si>
  <si>
    <t>Grades</t>
  </si>
  <si>
    <t>Grading SUS Key</t>
  </si>
  <si>
    <t>Best imaginable</t>
  </si>
  <si>
    <t>Excellent</t>
  </si>
  <si>
    <t>Good</t>
  </si>
  <si>
    <t>OK/Fair</t>
  </si>
  <si>
    <t>Poor</t>
  </si>
  <si>
    <t>Worst imaginable</t>
  </si>
  <si>
    <t>&gt;81</t>
  </si>
  <si>
    <t>A</t>
  </si>
  <si>
    <t>68-81</t>
  </si>
  <si>
    <t>B</t>
  </si>
  <si>
    <t>C</t>
  </si>
  <si>
    <t>51-67</t>
  </si>
  <si>
    <t>D</t>
  </si>
  <si>
    <t>&lt;51</t>
  </si>
  <si>
    <t>F</t>
  </si>
  <si>
    <t>Average SUS Score</t>
  </si>
  <si>
    <t>Task [TO1]</t>
  </si>
  <si>
    <t>Par 1</t>
  </si>
  <si>
    <t>Par 2</t>
  </si>
  <si>
    <t>Par 3</t>
  </si>
  <si>
    <t>Par 4</t>
  </si>
  <si>
    <t>Par 5</t>
  </si>
  <si>
    <t>Login to the Apps</t>
  </si>
  <si>
    <t>P</t>
  </si>
  <si>
    <t>S</t>
  </si>
  <si>
    <t>Success Rate</t>
  </si>
  <si>
    <t>Efficiency Task [TO1] Login</t>
  </si>
  <si>
    <t>nij</t>
  </si>
  <si>
    <t>tij (seconds)</t>
  </si>
  <si>
    <t>Overall Relative Efficiency</t>
  </si>
  <si>
    <t>sum NR 1:</t>
  </si>
  <si>
    <t>tij</t>
  </si>
  <si>
    <t>Task [TO2]</t>
  </si>
  <si>
    <t>Do presence by QR Scanner</t>
  </si>
  <si>
    <t>Efficiency Task [TO2] Do presence by QR Scanner</t>
  </si>
  <si>
    <t>86.76</t>
  </si>
  <si>
    <t>1.SK &lt; 0 à sebagian data nilainya lebih kecil dari rata-ratanya, artinya modus mempunyai kemampuan yg lebih baik drpd nilai rata-ratanya</t>
  </si>
  <si>
    <t>sum NR 2</t>
  </si>
  <si>
    <t>Task [TO3]</t>
  </si>
  <si>
    <t>Efficiency Task [TO3] Logout</t>
  </si>
  <si>
    <t>sum tij</t>
  </si>
  <si>
    <t>Task Scenario</t>
  </si>
  <si>
    <t>Success rate</t>
  </si>
  <si>
    <t>Ave time Novice</t>
  </si>
  <si>
    <t>Efficiency Standard</t>
  </si>
  <si>
    <t>Task 1</t>
  </si>
  <si>
    <t>Task 2</t>
  </si>
  <si>
    <t>Task 3</t>
  </si>
  <si>
    <t>novice</t>
  </si>
  <si>
    <t>standard</t>
  </si>
  <si>
    <t>Total time</t>
  </si>
  <si>
    <t>average success rate</t>
  </si>
  <si>
    <t>Time Efficiency =</t>
  </si>
  <si>
    <t>% if efisien</t>
  </si>
  <si>
    <t>satisfaction (SUS Score)=</t>
  </si>
  <si>
    <t>(Standart time / Time Spent to finish task)*100%</t>
  </si>
  <si>
    <t>Usability Level</t>
  </si>
  <si>
    <t>E</t>
  </si>
  <si>
    <t>Respondent Amount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</si>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</sst>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m/d/yyyy\ h:mm:ss"/>
    <numFmt numFmtId="165" formatCode="_(* #,##0.00_);_(* \(#,##0.00\);_(* &quot;-&quot;_);_(@_)"/>
  </numFmts>
  <fonts count="13" x14ac:knownFonts="1">
    <font>
      <sz val="10"/>
      <color rgb="FF000000"/>
      <name val="Arial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6100"/>
      <name val="Calibri"/>
      <family val="2"/>
    </font>
    <font>
      <sz val="11"/>
      <color rgb="FF9C5700"/>
      <name val="Calibri"/>
      <family val="2"/>
    </font>
    <font>
      <sz val="11"/>
      <color rgb="FF9C0006"/>
      <name val="Calibri"/>
      <family val="2"/>
    </font>
    <font>
      <b/>
      <sz val="11"/>
      <color rgb="FFED7D31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F7CAAC"/>
        <bgColor rgb="FFF7CAAC"/>
      </patternFill>
    </fill>
    <fill>
      <patternFill patternType="solid">
        <fgColor rgb="FFED7D31"/>
        <bgColor rgb="FFED7D31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2" fillId="0" borderId="0" applyFont="0" applyFill="0" applyBorder="0" applyAlignment="0" applyProtection="0"/>
  </cellStyleXfs>
  <cellXfs count="41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quotePrefix="1" applyFont="1" applyAlignment="1"/>
    <xf numFmtId="0" fontId="0" fillId="0" borderId="0" xfId="0" applyFont="1"/>
    <xf numFmtId="0" fontId="0" fillId="0" borderId="0" xfId="0" applyFont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0" fillId="6" borderId="0" xfId="0" applyFont="1" applyFill="1" applyBorder="1" applyAlignment="1">
      <alignment horizontal="center"/>
    </xf>
    <xf numFmtId="9" fontId="0" fillId="0" borderId="0" xfId="0" applyNumberFormat="1" applyFont="1" applyAlignment="1">
      <alignment horizontal="center"/>
    </xf>
    <xf numFmtId="0" fontId="8" fillId="7" borderId="0" xfId="0" applyFont="1" applyFill="1" applyBorder="1" applyAlignment="1">
      <alignment horizontal="right"/>
    </xf>
    <xf numFmtId="0" fontId="8" fillId="7" borderId="0" xfId="0" applyFont="1" applyFill="1" applyBorder="1" applyAlignment="1">
      <alignment horizontal="center"/>
    </xf>
    <xf numFmtId="9" fontId="8" fillId="7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1" fontId="0" fillId="0" borderId="0" xfId="0" applyNumberFormat="1" applyFont="1" applyAlignment="1"/>
    <xf numFmtId="1" fontId="10" fillId="0" borderId="0" xfId="0" applyNumberFormat="1" applyFont="1" applyAlignment="1"/>
    <xf numFmtId="1" fontId="1" fillId="0" borderId="0" xfId="0" applyNumberFormat="1" applyFont="1" applyAlignment="1"/>
    <xf numFmtId="0" fontId="9" fillId="0" borderId="0" xfId="0" applyFont="1" applyAlignment="1"/>
    <xf numFmtId="20" fontId="10" fillId="0" borderId="0" xfId="0" applyNumberFormat="1" applyFont="1" applyAlignment="1"/>
    <xf numFmtId="46" fontId="9" fillId="0" borderId="0" xfId="0" applyNumberFormat="1" applyFont="1" applyAlignment="1"/>
    <xf numFmtId="46" fontId="10" fillId="0" borderId="0" xfId="0" applyNumberFormat="1" applyFont="1" applyAlignment="1"/>
    <xf numFmtId="0" fontId="11" fillId="0" borderId="0" xfId="0" applyFont="1" applyAlignment="1"/>
    <xf numFmtId="3" fontId="10" fillId="0" borderId="0" xfId="0" applyNumberFormat="1" applyFont="1" applyAlignment="1"/>
    <xf numFmtId="0" fontId="10" fillId="0" borderId="4" xfId="0" applyFont="1" applyBorder="1" applyAlignment="1"/>
    <xf numFmtId="0" fontId="0" fillId="0" borderId="4" xfId="0" applyFont="1" applyBorder="1" applyAlignment="1"/>
    <xf numFmtId="1" fontId="9" fillId="0" borderId="0" xfId="0" applyNumberFormat="1" applyFont="1" applyAlignment="1"/>
    <xf numFmtId="165" fontId="9" fillId="0" borderId="0" xfId="1" applyNumberFormat="1" applyFont="1" applyAlignment="1"/>
    <xf numFmtId="0" fontId="10" fillId="0" borderId="0" xfId="0" applyFont="1" applyFill="1" applyBorder="1" applyAlignment="1"/>
    <xf numFmtId="0" fontId="1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</cellXfs>
  <cellStyles count="2">
    <cellStyle name="Comma [0]" xfId="1" builtinId="6"/>
    <cellStyle name="Normal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'SUS Usability 2019'!$AD$5</c:f>
              <c:strCache>
                <c:ptCount val="1"/>
                <c:pt idx="0">
                  <c:v>Respondent 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'SUS Usability 2019'!$AC$6:$AC$10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'SUS Usability 2019'!$AD$6:$AD$10</c:f>
              <c:numCache>
                <c:formatCode>General</c:formatCode>
                <c:ptCount val="5"/>
                <c:pt idx="0">
                  <c:v>87</c:v>
                </c:pt>
                <c:pt idx="1">
                  <c:v>133</c:v>
                </c:pt>
                <c:pt idx="2">
                  <c:v>0</c:v>
                </c:pt>
                <c:pt idx="3">
                  <c:v>137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6-BB45-9E99-0967EC86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8083279"/>
        <c:axId val="1722502415"/>
      </c:barChart>
      <c:catAx>
        <c:axId val="160808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502415"/>
        <c:crosses val="autoZero"/>
        <c:auto val="1"/>
        <c:lblAlgn val="ctr"/>
        <c:lblOffset val="100"/>
        <c:noMultiLvlLbl val="0"/>
      </c:catAx>
      <c:valAx>
        <c:axId val="172250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08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'SUS Usability 2019'!$AH$5</c:f>
              <c:strCache>
                <c:ptCount val="1"/>
                <c:pt idx="0">
                  <c:v>Jumlah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0-F742-89DD-74EAA2977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0-F742-89DD-74EAA2977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0-F742-89DD-74EAA29772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'SUS Usability 2019'!$AG$6:$AG$8</c:f>
              <c:strCache>
                <c:ptCount val="3"/>
                <c:pt idx="0">
                  <c:v>Depan</c:v>
                </c:pt>
                <c:pt idx="1">
                  <c:v>Tengah</c:v>
                </c:pt>
                <c:pt idx="2">
                  <c:v>Belakang</c:v>
                </c:pt>
              </c:strCache>
            </c:strRef>
          </c:cat>
          <c:val>
            <c:numRef>
              <c:f>'SUS Usability 2019'!$AH$6:$AH$8</c:f>
              <c:numCache>
                <c:formatCode>General</c:formatCode>
                <c:ptCount val="3"/>
                <c:pt idx="0">
                  <c:v>99</c:v>
                </c:pt>
                <c:pt idx="1">
                  <c:v>228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A-F946-85E0-74450EF7FD7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224047</xdr:colOff>
      <xdr:row>12</xdr:row>
      <xdr:rowOff>150003</xdr:rowOff>
    </xdr:from>
    <xdr:to>
      <xdr:col>30</xdr:col>
      <xdr:colOff>722463</xdr:colOff>
      <xdr:row>27</xdr:row>
      <xdr:rowOff>17731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330B20-3128-FB45-8989-FF3996020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739236</xdr:colOff>
      <xdr:row>13</xdr:row>
      <xdr:rowOff>161985</xdr:rowOff>
    </xdr:from>
    <xdr:to>
      <xdr:col>35</xdr:col>
      <xdr:colOff>902179</xdr:colOff>
      <xdr:row>28</xdr:row>
      <xdr:rowOff>29713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AA888A-6B35-E448-BF34-068F3E757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139700</xdr:rowOff>
    </xdr:to>
    <xdr:sp macro="" textlink="">
      <xdr:nvSpPr>
        <xdr:cNvPr id="1025" name="AutoShape 1" descr="data:image/png;base64,iVBORw0KGgoAAAANSUhEUgAAA0EAAAIDCAYAAADCGhUKAAAgAElEQVR4nOzd+29Td77v//M/ben7B5ho0C5HaOho9gh1zlTVVzNT9Wirm0rLTkPaNFxaQoFCuAQayi2ZcC3h0jaUS2mh0EDSEu6UEKCEkBCSkBATp3G83ucH5DW+fHyLY78/jp8P6SWh2F4s+21/vN5ea33W/xIAAAAAKCP/S3sFAAAAAKCYaIIAAAAAlBWaIAAAAABlhSYIAAAAQFmhCQIAAABQVmiCAAAAAJQVmiAAAAAAZYUmCAAAAEBZoQkCAAAAUFZoggAAAACUFZogAAAAAGWFJggAAABAWaEJAgAAAFBWaIIAAAAAlBWaIAAAAABlhSYIAAAAQFmhCQIAAABQVmiCAAAAAJQVmiAAAAAAZYUmCAAAAEBZoQkCAAAAUFZoggAAAACUFZogAAAAAGWFJggAAABAWaEJAgAAAFBWaIIAAAAAlBWaIABAkvv378uhQ4fkyJEj8uWXX8rVq1e1VwkAgFljTRM0OTkpPT090tnZKR0dHdLZ2Sk3btyQgYEBcV1Xe/UAoKwcPnxYHMfxsnPnTu1VkqdPn8rNmzelo6NDrly5Il1dXXLv3j0JBoPaq4Y8/Prrr9LR0SEPHjzQXhUAZUS9Ceru7pb6+vq4L9vE+P1+2b17t/T19WmvLoA57sGDB2nHo5kmEAjIyMiI9tPL2vHjx+PWv6mpSWU9Jicn5euvv5bKysq0r+/KlSvlxx9/lEgkorKemJnm5ua4Op44cUJ7lQCUCbUmKBgMysaNG3PekGhsbORLDkDBdHd3F6QJ8vv9NEE5unDhgvj9/pybzTt37hR9XZG7SCQiy5YtS2pm+Y4HUAwqTdDIyEjGX/XSpa6uTqanpzVWHZg14XBY1q9fL3V1dbJ69WpZuXKlvHjxQnu1yt6dO3cK1gQNDw9rP72saTdBiYfj5ZorV64UdX2RO1MTVFdXRxMEoCiK3gSZBr1odu/eLbdu3ZKBgQEZGBiQrq4uaWhoSLlHCChlwWAw7seAUttInqtGRkakqalJ9u7dmzI7d+40jknpHtPc3FxS565oNkEdHR3GcX/58uXyww8/yKNHj2RgYEB+++03aWtrM/6o5vf7pbe3t2jrjJk5dOhQXN3OnTunvUoAykTRm6Dz588nfVlt2LAh7cZBX1+f1NTUJD3u2rVrRVxzYHaFQiF5//33S/ZwqXI2NTUVV7tAIFBSDU42tJqgcDgs1dXVSeN9R0dHyse4ritff/110mM4tKo0PHnyRO7duyfPnj3TXhUAZaSoTZDrukmTIFRXV0s4HM742GAwGLfREW2emDkOpcrUBLEnqDSUQwOr1QSZJqbIdu9A4jo7jiM9PT0FXmMAQCkqahOUuOHgOI78+OOPWT8+cS+SLbMthUIhCYVCEgwGs2rotJY5OTkpwWBQgsGghEKhvJcXXb/ZWp6IeMubzeedi+jrnm1zHfsa5Lq+s703YbbrqyH2OQSDQWt/5ChUE5TP+ymVmX6mtJqgEydOzOiHMpFXh1t/8MEHcY/ft29f1v/39PS0V4PZ+gyFw+G4Gsym2R4vw+HwrD//qFzH1lyXrfm9AaA0FbUJSjwHwnGcnC7A19vbm/ZE43A4LNu3b5etW7fK1q1bZdu2bRkH8nA4LDt27MjpMSIid+/elcbGRuPMRStXrpTz58/nfBhGIZY5PDwsLS0tsnTpUuMyL126lNOX0uDgYMrlVVVVycGDB3PeGLx79640NDQYn/fy5cvl9OnTMjU1ldMyU/nmm2+8Wq9fv17u378vL1++lJaWlrj/P9VhNOFwWNrb22X9+vXG9a2rq5P29vaUdTp27Jj3Plu/fr3x0NBc3ouzXV/T8929e7e3Tps3b5bBwcGMj3NdV/bu3es9btOmTSmvATI5OSknTpxIea7g1q1b5f79+zN+DoUwW01Qvu+nVGbjM5VrE/Tdd9/Jpk2b4j5fXV1dOa236f/N5ZA213WTZh3NtN7R99/HH3+c9FpFL8/w5MmTnJ5Duvd0VVWVtLW1ZZzcp6ury3s9169fL/fu3RMRkbGxMdmzZ4+xtvX19fLbb7/ltK59fX2yf/9++eijj5KW9/7770tzc3NWn/mZjq2nTp3ynuemTZuy+qy7riuXL182jqGO48i6detm9N4DUF6KvieoqqoqbrA6c+ZM1o8Ph8Py2WefxSX2l7WZnGie62NGRkakrq7OOPCavuyiX1zpFGKZ0Y3QbJa5atUqGR0dzbi8ffv2ZbU8x3HkwIEDGTdcgsGgfPbZZ1ktz+/3y8WLFzM+70zPIfF1PnjwYNLeScdxpLa2NmkjpaOjI+vpepcuXZq00W/6/zM951TvxdmubyqmiUy++uqrjI8bHBxMWg/TxlkuUyDX19dbc97NbDRB+b6fTGbzM5VLE3T69Omk5VdWVs7ofXfq1Km45eSyJ0jk1REDdXV18tlnn8mnn34q3333Xdb/V7o0Nzdn1YydO3cuq7oGAoG0Y3lra2vc/U+cOCG//PJLVut69OjRjOs5OTkpmzZtyvr5pxvTZzq2mh73888/p13v69evZz27bD5jH4C5r+jnBK1Zsybpi2C2DmmbyYZJLo959uyZBAKBrL80orl8+XLK/78Qy4xEIvLpp5/mtLxAICD9/f3G5bmuKxs2bMh5HdeuXZvySzMYDCY1xNnk66+/TlPN9FzXlbVr12b1/6xYsSLp18pc19VxHHn06FHc/z8bTdBs1zeTxA3cxNfGJPH1Mv2a39bWlvPrGQgErJhGPN8maDbeT4lm+zOVbRNkmuwmEAjI8+fPs349Ypmu03To0KEZLSud/fv35/xarVixIm1DljjTWTZJNeGD6fymXJLuB8ZgMGicfCJTtmzZYtyzPNOx1fS4dE3QTz/9lPM6+/1+6e7uTrlMAOWr6LPDma79MFsXtytkE5Rqam+/3y/Hjx+XK1euyKlTp2T58uXG+zx9+rQoyxQR4/S9fr9fDh8+LOfOnZNTp04lHTfvOKl/cU21wbZr1y65ePGinDt3LmWTZLr6t2mCDMd5tZfr8OHDcvnyZTl16lTKw6NmemhULl/UtbW13hf1jRs3jPepr6+XCxcuyJ07d+TkyZPGXycTN/5Pnjwpe/bskaamJtm2bVvS/RsbG6Wpqcm7j+lwuNmubyYjIyNxjbrf70/bUJmavcT3genk9+hr+sMPP0h7e7vs2rXLeB8bJkTJpwmazfdTVCE+U9k0QZ2dncbxPJvDp1IZGxszPvfm5maZnJyc8XJjtbe3p63B5cuXpbm52XifnTt35rTM7du3y3fffSfnzp0zjj+pPk+ZmqAvvvhCzpw5I/v37zf+kFZZWWn8vLuuK6tWrTK+V44fPy7Xr1+Xzs5O+fzzz43/r+kQ9pmOrbk0QYmHw0ezbNkyOXPmjHR1dck333yTcrr0mf4IBGDuKnoTNDU1lfLXyrVr18qvv/4642UXsgkyfSE1NjYaj+s+d+5cVhtuhVimaQNrw4YNSRvTrusaf7VMnKjCdKJxXV2d8bCk7u7upC/jysrKpHMPBgcHkw4XSXWoyXfffZfV885Gui/qAwcOeHWfnp72Nh4ikUhSExoIBOThw4fG5ZsalJs3bxrXJxKJ5DwxwmzXN9vXLXEDO90hcSMjI3H1Ne3RSnydAoGA8XCv0dFR47ka2ucIzbQJKtT7qRCfqUxN0PXr140bm7NxbR7T4XXR5X/zzTcyMTEx42WbZhr1+/1y+/btpPuOjY3J6tWrM77/TI3b0qVLZWBgIGmZpmsgff7550n3S9UENTU1JTWD0XNbE+9ralhMjeu+ffuM75UHDx4kjemmRnwmY2uqx5maoFQ/GH777bdJ90116DYXYQWQqOhNkIjI/fv3jYNlNFVVVbJnzx65du1aTr9cF6oJMk3osGPHjrTLPXv2bNKGztjYWEGX6bpu0gZWukPSRJI3RhO/4EznTKX7Re327dtJGxeJG8B37tyJu0+mPRSJGwOm83WykeqLOt2V5YPBYNJGQLpDKyKRSNJhJqkOS8l1iuxC1DdbiRtu6Q6JS3yfrl27Nm4D23RYbLopkE0brZnOGyi0mTZBhXo/FeIzla4JMh2y5jiO3L17N+NrkA3XdVPuiYh9X50+fdrYaKST+LwyNW6m6xYlzjjX0tKSNDanO2wzca+R6bBwUxO0f//+lMs0vVdMe+ITj8ZI/HwmSjzc0fTemsnYmupxps+26ZDLTNOmm446yedHVgBzj0oTJPLqXBjTBVBNaWhoyGrwKlQT1NXVldMXnIj5l6vY51CIZSYeYpTNIQCmX+1jH2Oa1jzVYXgiydM++/3+pENjEjegKisr0zY1ic9rNpugXbt2pX1M4oyDW7ZsyfgrdLbnUuT6fi1EfbNlWlfTckyv8aVLlzLeJ90eKtOeqMRlFttMm6BCvZ8K8ZlK9f/ev3/feOJ/IS5e/c0332T1HfHhhx9KW1tbxtfS9ENCNucbJe49if3xwXR0Q6YNdNNYfuHChbj7JL7+mc5HEkmeTMH0Xuno6PBmY9u8ebOcPXs27TJDoVDGyYNmMramelxiE2T60SSbowFMr3Gmhg9AeVFrgkReDW5nzpzJeoakFStWpJ1Np1BNUOKv6Y2NjVk9v8QTb2MPTSjEMhO/NLP5ojB9wcR+CZn2WGWaeSh6rYlQKGQ8hj/xV2u/359xA2pyctJb5kyvA2H6ws1livZsJV7nZLaaoELUNxeJ71nTIXGjo6NxezoCgYC8fPkyaZ0SzxnauHFj2o326PVbotFWzIulZvN+KsRnKvH9tm/fvqT6RpPvzI3pDA4Oyrp167L6jnAcR1pbW1O+lxIPG8z2R4HR0dG4x8We15L42psOATbJ1LCYXv9MCnFtJ9MPW4nv9ZmOrdk0QYnnJOYybifuQaqsrMzrUEoAc4tqExQVe62MbL7kUv1yV4gmyLQR+csvv2T1vKanp40XySvWMqOvU+zGY2JMh53EHsKQakazFStWyOXLl2e0QWpqrBzn1cxDv/76a8GO2851JqJ0Jicn5bfffpOuri7p6OiQ69evS1dXl9y+fTtp2tnZaIIKVd9cJG7smQ6tS9zoMJ3rIJK8Aeg4rw6DPX369IxnFSum2W6C8n0/FeIzlbhBvW3bNlm5cmXS/5FuCurZFL2ejemaWIkJBALGw+QS38PZzHQYlerCpKbrGiU27abPZeJho4lNzkwamnyaoKGhIbl586Z0dHRIV1eX3LhxQ65fv5506F62TVA2Y2s2j8v1UM9YM7lsBoDyYUUTFOvly5fS1dVlPCE4NgcPHkx6bKGaoNnacC72MmeaxEM5Mp3DtWLFCjlw4IDcunUr6y+nTFMEr127Vr766it58ODBrB2+kO/r7rquXLlyJakZyZTZaoIKVd9sJZ5zkPgruumwtVS/2JquGRabmpoa+eKLL+TSpUsyPj4+o/UtpNlogmb7/TTbn6lspmheuXJlTs95tvT19UlbW5tx5sxoTOfZ3Lt3L+4+Mz20Nla+U1lHk3g0QDGaoOfPn8uBAwdyukxDsZugxJrl0rgmjjM0QQBiWdcExQqHw/LDDz+kHKATN7AK0QRNTU0lnWya78xUhVjmbG4kpzrcJtvDFpubm2VoaCjjOn/77bdZLS96hfV8p8fNpwnq7e2VDz/8cNZeTxG9JiifQ2QSTzaOvcZM4q+umQ4LGhsby/q8wPr6eqtOas63CSrE+0lkdj9T2W7cp7tmWTH09fVJQ0ODcd0S91Ym7n1Jdd2bXMxWE5TYkBWyCXJdVw4ePDij9Sx2E5TY3OfSBBXiB0cAc4fVTVBUqgE7ccrLYjRBs3HsfyGWOZsbyalmqZucnJSvv/46618NT548mXG9BwcHZffu3Vl/+eZzPamZfiGmuj6F4zjy/vvvy7p162Tr1q2yceNGaWhoSHp9bGuCMs1CmMtrEbuRmTiDXDYbba7ryqVLl9L+oh+bxsZGK6a5zacJKtT7KWq2PlPZbtybJj/RcP/+fePexVu3bnn3SZx6ezbOmZmtJqi6urooTVCmmfdWrFghmzZtks2bN8umTZuSLsxc7CYo8Zy4DRs2ZFxuvusFoDyURBMUlXjxxMTBmMPh4pe5ceNG6ejokHPnzuWUdFelj+rt7ZVTp07J5s2b0zZF6a5aHmt6elp+/fVXOXr0aNKXbmJm82KpmV73SCRi/MX+wIEDKTf8CjExQrHrm0ri7FrRQ+Jc1036Nb6npyenZQ8PD8uPP/4on3/+edqr2c/Gr/f5yuc6QYV6PyXK9zOVy8b9ihUr8j6sbDaYrpcUe65NMQ6Hq6yslEuXLuX8uUycyKJQTZDpoq7Lly+XX375xXg480wnRijU4XC51Mx02G0hJsMBUJqK1gS5ritNTU2ycuVKWb16tdTW1sb9QpeNTDP7FGtihHwH0WItM9fXNx89PT2ycePGpC/XbKb+NpmenpZffvnFeIG8mV7rZiZf1Ikn5WbzuhZiimzt+sZKPDzl22+/TdpQmo2Ny8HBwaTrr0ST6gK0xTLTJqiQ76dMcv1MpbqYs0jyLJX5rFes3t5eWbZsmaxevVpWr14tGzduzPmznvhj2c6dO73bspncI1fHjh2LW2Y2U25noxBNkGkcyXStscTrdGlPjJDrOUGJEyMUahZHAKWnqE1QqtmtsmW6Zk3s8eiFaoIaGxvj/k/T1MAmL168kN7eXhkYGJDHjx97A3chlikiScucjY2SxFmOMv0Cb7oaeuKXWuzUvJmW6bpu0gbXTE9unckXdeIGTjZTmRfqOkGFqO9MJF57aO3atUnXvco0jXps/TNNptHX15c085nWc4+aaRNUqPdTIT5Tif9vfX29N95EIhH5+OOPM37Wc5W4wWuaYj2TxD1nsQ35kydP4t672S7fdV3p6+uTgYEB6e3tjZvBMHFGxNn4AUCkME2Qaba0dNd9E8nuvV7IJujp06czvtbZjRs3kt5PM/lRDsDcVNQmKHGwSzynJxPTnqDYL+6ZTIeZzS9FiV8s2U7RuX379rjHdXZ2FnWZ+Q74ppplmsrbdDHC2C810xfq2NhY2mUGg8Gkus/k17yZfFHP5Fod2VywUCT/6wRpfaG7risbNmxI2gDOdiOlra0t5427vXv3zokmqBDvp0J9pjKtq+n6LYFAIK/ZtxIv+uo4uV+ENXFm0djXK3G8d5zsZkscHBxMGq+jjU7i4VozWWeTQjRBie+VQCCQ1Xsl03dkIZugxL3M2X5uTIfocrFUALGKek7QxYsXk74sYmeXyiTxMIfEjUDTFaIznZOS+KVhGuBNx5ln+uIcHR1N+rKNPe6+WMvM5pfm6K+6O3fujGtKTdcIij20xMR1Xfnggw9SfqmZrmeSeKX0ROPj40k10toTVF9fn/ZLtLe3N6kGqTZeTBsXT548Sbns2a5vPkznFUST6ceNxI362trajD8AJJ7oX6pNUCHeT4X6TGWzEZ64B9Bx8js/KBKJJI0fuewNMn1GEo84SHwvZfMDVOKsiLF1M33vfPTRR1n9qPWvf/1Lli9fHnfNt6hi7AlynPTn7pmOWih2EySS/LnJZm/Q7du3k96bM708AIC5qahNUDgcNp7w3NzcnHaqVtd15ejRo0mPS/xVxzSgBgKBlBdfNDVlqTZmEr8IHCf11LDBYDDpUBHTIRKFWKbp+krpNn7Hxsbilrt8+XIZHR31bjedF5Du6vCmjaLYcx5S1ai3tzflMhM3QGa6B2QmX9SJU+o6TurG+tatW8ZJItJNU7tq1aq4+166dCnt+sx2fWcq1cU5070+UaZf+5uamlI2AyMjI0m/BB85ciTpfuFwWL766ivZsWOHHDx4MOMv3PmYaRNUiPdToT5T2W6Em84PyuaX+lRMr1FVVVXGmSF7e3uNs8MlbuQ/efIk6T5r1qxJ2bScO3cu4zidarKBVJ+16Dmyse+f27dvx92nEE2Q6Tv4o48+MjZhk5OTsmPHjqy+IwvdBI2NjSWNN+ne493d3UnNcC4XWQVQHoo+O5xpAyia5uZmuXbtmvT29spvv/0mv/76qxw+fDjl7GOmGY1SNTbff/+9PHz4UB48eCBnz541nhycbmPG9Auj4ziyfft2efLkiYyOjsrAwICcOHHCeL8rV64UZZmjo6PG16uqqkra29vl+fPnMjQ0JI8ePZIDBw4Yn3/sL2ypNnY3bNggt27d8pZ37969pEP1HMfcqJlODo/W/9GjRzI8PCxDQ0PS1dWV1CQ4Tua9UanM5Iu6v7/fuK5r1qyRy5cvS2dnp5w9e9Z4fkSm9TXtaQsEAtLe3i737t2T9vb2pNdutuubD1MTb7pApel5my4QWlNTI+3t7TI0NCRDQ0PS19cnra2tSe9905TMpkNfamtrCzad9kyboEK9nwrxmcrlmjOm9c106Gwq6Q63XL58uZw5c0YePHggPT090tvbK+3t7Snvv2HDBmNzbfoxIfrZe/HihQwNDcmdO3eSLv7rOObJFEw/aETfF8ePH5dnz57J0NCQDAwMyOnTp41jauLeu0LNDmcap/1+vxw7dky6urqko6NDmpubU77/TOcRFboJEkl9MeCjR4/Ks2fPZHR0VJ4+fZpyMpXZOEQRwNyiMkV24smKM8l3331nXHaqvU3ZJt3GTGdn54yWafrVupDLTLVBlE1MXxTXr1+f8fJSfaEl/hKdS31mes7BTL+oEw/fyjXpTpRONw1xquc62/WdKdPhJqk2OhOZDu3MNqmufZK4IVzIq8Pnc52gQr2fZvszlctGeKrzg2Y6E1ckEpH169fn9TpVV1dLKBQyLj8cDmecNtyUdEcWjI2NGfdEZZMvv/wyr9c/l8ek24ubbRL3hBWjCXJdN21zli6zNWMfgLlF7TpBvb29WV8gMTZVVVVy/fr1jMvO9oKeq1atSjvZQqLu7u6cvkC++eabjK9FIZY5ODgoNTU1WS/T7/en3UA2HeaWKadOnUq7jqZDHDPVPt+LpSbugcj2i9p0WIgpgUAg6ZfIdDMwmWY8jH1cqo3I2a7vTJh+cEh1OGeq55DrRuOuXbuMe3dS7VUr1MQRpglVsm24Cvl+ms3PVK4b4aYxYuXKlTM+P8h1XTly5EjO447jvNqzle4Q6+jy9+zZk/UyP/roo5QNUFQ4HJZt27bltK7Hjh0zLqtQTZDIqwvLZvsd2dTUlDTWJO45zGdszfVxJ0+ezOn1zTRTJYDypX6x1Lt370pjY6PxcK/YLF++XC5cuJD14S0vX7407vaP3ZD4/vvvRUTiDnnIZsMpHA7LwYMH067z9u3bM049Wuhluq4rP/zwQ9o9Y1VVVdLa2prViccvX76U1tZWWbp0adrX9cCBA1mfyNzX1ye7du1K+7w//PBDOXv2bN6HNrmuK5s3b45bdi7XZ7px40bKwygdx5F//etfMjk5aTxkLd3/MzIyIitXrjS+luk2rGe7vjMRe8hdZWWlTExM5PT46HPI9INIQ0OD9PX1pV1W4lTFhfz11zTLVq4NV6HeT7P1mUo8/Gj//v0Zn5Npb1Sm89wyCQaDcurUqbSHCEaze/funMZIkVd7ND/55JOUy6ypqZHz58/nNP5kWmZ0PE83EUri65/N+zmXmk1OTqY8dCz6vG/cuCEiyed9JR4SONOx1XQYazaPGxwcTHqc6b3ANYEApKPeBMWKHofd1dUlXV1dcuXKFbl3756Mj4/PeJkvXryQmzdvypUrV7zjnR8+fDgr02ROT09LT0+PdHZ2SldXl9y4cUN6e3vzOvmyEMsUeXWthejyfv31V7l9+7YMDQ3NeHkjIyNxtbp+/br09/fP+HWdnp6WgYEBuXnzprfMmzdv5rWOhfL06dO49bx3796snHDb29vr1b27uzvjr86J6zSb9dUwNjYmPT093uva1dUlDx8+zOm1ffnypbx48WJWJn8olkK9n0rpM5Wtly9fym+//eY9p87OTrl+/boMDAzkPaYPDw/LzZs3paOjQ65fvy537tzJ6TNoMjIy4q3rgwcP5MaNG9Lf31+wc9Vm4vfff4/73F2/fl2ePXumvVpZefnypdy5c0c6Ojrivi9ten0B2MuqJggAAAAACo0mCAAAAEBZoQkCAAAAUFZoggAAAACUFZogAAAAAGWFJggAAABAWaEJAgAAAFBWaIIAAAAAlBWaIAAAAABlhSYIAAAAQFmhCQIAAABQVmiCAAAAAJQVmiAAAAAAZYUmCAAAAEBZoQkCAAAAUFZoggAAAACUFZogAAAAAGWFJggAAABAWaEJAgAAAFBWaIIAAAAAlBWaIAAAAABlhSYIAAAAQFmhCQIAAABQVmiCAAAAAJQVmiAAAAAAZYUmqMgePXoku3fvlvPnz6e9n+u68sMPP8iyZcukpqZGampqZMWKFXL69GmJRCIpHzc4OCiNjY1SXV0tNTU1Ul1dLQ0NDdLX1zfbTwUAAAAoSTRBRTA6OionTpyQDz74QBzHEcdxpKmpKeX9w+GwrF+/3rtvYlatWiWhUCjpcVeuXEn5GMdx5OLFi4V8mgAAAEBJoAkqoPv378uaNWuMDUm6Jmjnzp3e/fx+v5w6dUrOnj0rlZWV3t+3bNkS95jBwUHx+/1xt1++fFkaGxvj/t9Hjx4V+mkDAAAAVqMJKqDDhw/HNSCxTUqqJigYDHrNTiAQkOfPn8fdVlVV5S1rZGTEu621tdVb9pEjR+KW2dbW5t22b9++wjxZAAAAoETQBBVQW1ub+P1+aWlpkSdPnsjU1JS8//77aZugrq4ur2H59ttvk24/f/68d/vPP/8sIiKRSESWL18ujuNIZWWlTE1NxT0mEolIdXW1OI4jtbW1ac8pAgAAAOY6mqACc13X+3fsXp5UTVB0j47f75f+/v6k20dGRiQQCMTt1YldbmNjo3G5LS0t3t6l2D1IAAAAQLmhCSqiUCiUcU/Q8ePHjYe7pVtG7N9SHe4Wu9zh4eHZe1IAAABAiaEJKqJiNEEzXS4AAABQLmiCivfExB4AACAASURBVIgmCAAAANBHE1RENEEAAACAPpqgIir1Jqizs5MQQgghhJCCpVhogoqIJogQQgghhJDUKRaaoCLKplmJnSJ7cHAw6XbTNNu5Tr3N7HAAAAAoZzRBRZRNE3Tx4kXvYqiXLl1Kuv3GjRve7efOnRORVxdD/eCDD8RxHKmurpbp6em4x7iuK6tWrfJuD4fDs//kAAAAgBJBE1RE2TRBg4OD4vf7xXEcqaurk0gk4t3muq7U19d7TVBfX593265du7y/X716NW6Z9+7d827bsmVLYZ4cAAAAUCJogooomybIdV1Zu3at17TU19fL6OioBINB+eKLL7y/r1ixIq5B6u7u9m7z+/3S0dEh4XBYrl27JoFAIGWDBAAAAJQbmqAiCoVCGc/dERHp7++Pa1wS4/f75f79+3GPcV1XmpubUz7GcRxpbGyMa5wAAACAckQTVESxe4IOHTqU9r4jIyNSV1eX1MgsX75cBgYGUj7uzJkz3uF0sTl69Ki4rjvbTwkAAAAoOTRBlhsZGZHHjx/L48eP5dmzZ1k9Znp6Wh4/fiz9/f3y+PFjCYVCBV5LAAAAoHTQBAEAAAAoKzRBAAAAAMoKTRAAAACAskITBAAAAKCs0AQBAAAAKCs0QQAAAADKCk0QAAAAgLJCEwQAAACgrNAEAQAAACgrNEEAAAAAygpNEAAAAICyQhMEAAAAoKzQBAEAAAAoKzRBAAAAAMoKTRAAAACAskITBAAAAKCs0AQBAAAAKCs0QQAAAADKCk0QAAAAgLJCEwQAAACgrNAEAQAAACgrNEFAnobHXanaH5I/rguKbyUph/xxXVCW7g/J0Lir/fYDAAAzQBME5GFo3JX/qn+pvlFOdPJf9S9lbEL7XQgAAHJFEwTkYeWRSfUNcaKbVccmtd+GAAAgRzRBQB7+tJ69QOWeP61/qf02BAAAOaIJAvKgvQFO7AgAACgtNEFAHrQ3vokdAQAApYUmCMiD9sY3sSMAAKC00AQBedDe+CZ2BAAAlBaaICAP2hvfxI4AAIDSQhME5EF745vYEQAAUFpogoA8aG98EzsCAABKC00QkAftjW9iRwAAQGmhCQLyoL3xTewIAAAoLTRBQB60N76JHQEAAKWFJgjIg/bGN7EjAACgtNAEAXnQ3vgmdgQAAJQWmiAgD9ob38SOAACA0kITBORBe+Ob2BEAAFBaaIKAPGhvfBM7AgAASgtNEJAH7Y1vYkcAAEBpoQkC8qC98U3sCAAAKC00QUAetDe+iR0BAAClhSYIyIP2xjexIwAAoLTQBAF50N74JnYEAACUFpogIA/aG9/EjgAAgNJCEwTkQXvjm9gRAABQWmiCgDxob3wTOwIAAEoLTRCQB+2Nb2JHAABAaaEJAvKgvfFN7AgAACgtNEFAHrQ3vokdAQAApYUmCMiD9sY3sSMAAKC00AQBedDe+CZ2BAAAlBaaICAP2hvfxI4AAIDSQhME5EF745vYEQAAUFpogoA8aG98EzsCAABKC02QRcLhsBw8eFBaWlpk7969GXP06FGJRCLe4/v7+2Xnzp1pH7Nv3z6ZnJxUfJZzi/bGN7EjAACgtNAEWSQYDEogEBDHcbJKdXW1TE9Pe4/v7u7O+Bi/3y/Dw8OKz3Ju0d74JnYEAACUFpogi4TDYdm+fbts3brVmG3btsmnn37qNTR1dXVxe4K6urq826qqqoxZunSpvHjxQvFZzi3aG9/EjgAAgNJCE1RiOjs7vUbn559/jruttbWVvT1Fpr3xTewIAAAoLTRBJSQSicgHH3zgHQoXDofjbj9+/Lh329TUlNJalhftjW9iRwAAQGmhCSohsXuBzpw5E3eb67pSX18vjuPIypUr4w6TQ+Fob3wTOwIAAEoLTVCJcF1XVq1aJY7jSCAQkImJiaTb165d691+4sQJ2bZtm2zcuFF27NghV69eVVrzuU1745vYEQAAUFpogkrEnTt3vL1Ahw4dSro9EonI8uXL084Mt2HDhqRD6JAf7Y1vYkcAAEBpoQkqAbGHuvn9fhkcHEy6j2l67XXr1kl1dXXc3z7//HOFZzB3aW98EzsCAABKC01QCejt7c3YxITDYWltbZVly5ZJc3Nz3MQI586di7tO0KNHj2a0Hp2dnSQh2hvfxI5ovw8JIYSQuZJioQkqAdu3b/eamPv3789oGYcPH045tXa2tD8UNkZ745vYEe33ISGEEDJXUiw0QZYbGRkRv99vvDhqLmL3Ju3bt2+W17J8aW98EzsCAABKC02Q5Q4cOOA1L1euXEl731AolHLig1AoJJWVleI4jjQ1NRViVcuS9sY3sSMAAKC00ARZLBgMeo2L6eKosaIXSg0EAvLy5cuk22Nnl0u8xhBmTnvjm9gRAABQWmiCLNbW1pZ143LixAnvvhcuXIi7zXVdaWho8G7nmkGzR3vjm9gRAABQWmiCLDU1NSVVVVUpL46aKPbcIcdxpK2tTV68eCHDw8Oybds27++VlZVcK2gWaW98EzsCAABKC02QpWKntTZdHNXk9OnTaS+W6jiOXL9+vcBrXl60N76JHQEAAKWFJshCsRdHDQQCMjw8nPVjb926JcuWLUtqfurq6uTx48cFXOvypL3xTewIAAAoLTRBc9To6KgMDAxIX1+fjI6Oaq/OnKW98U3sCAAAKC00QUAetDe+iR0BAAClhSYIyIP2xjexIwAAoLTQBAF50N74JnYEAACUFpogIA/aG9/EjgAAgNJCEwTkQXvjm9gRAABQWmiCgDxob3wTOwIAAEoLTRCQB+2Nb2JHAGAmhsddqdofkj+u0x/HSHHyx3VBWbo/JEPjrvbbr+zRBAF50B5MiR0BgFwNjbvyX/Uv1ccvopP/qn8pYxPa78LyRhME5EF7ECV2BABytfLIpPrYRXSz6tik9tuwrFnXBAWDQXn27Jk8e/ZMpqamtFcHSEt7ACV2BABy9af17AUq9/xp/Uvtt2FZs6YJunTpkvzjH/8Qn8/npb6+XkREXNeVd999Vz788EOJRCLKawr8m/YASuwIAORKe9widgR61Jsg13XFcZy45iexCTp27Jj3t61btyqvMfBv2oMnsSMAkCvtcYvYEehRb4L27NkT1/jU1NRIRUVF0p6gaKM0b9486evrU15r4BXtwZPYEQDIlfa4RewI9Kg2QVNTU7Jo0SLx+Xzyxz/+Ufr7+0VEpLKyMq4JEhF5/vy5vPbaa+Lz+aS9vV1rlYE42oMnsSMAkCvtcYvYEehRbYLGx8e9xqazs1NEXu31WbJkSVITFPv3s2fPKq0xEE978CR2BABypT1uETsCPapN0MTEhCxYsEDmzZvn7QVK1wS9++674vP5pLW1VWuVgTjagyexIwCQK+1xi9gR6LFmT1Bzc7OIxDc7sU1QT0+Pd94Qh8PBFtqDJ7EjAJAr7XGL2BHoUW2CXNf1zv/x+Xxy9OjRuL/t2LFDRES6u7u9ZqmiokIePnyoudqAR3vwJHYEAHKlPW4ROwI96rPDPXz4MG52uGizE2143nvvvbjb16xZo73KgEd78CR2BABypT1uETsCPepNkIjI5cuXjdcJSsySJUskHA5rry7g0R48iR0BgFxpj1vEjkCPFU2QiMjQ0JBs3rxZ5s+fn9T8LF68WM6dO6e9ikAS7cGT2BEAyJX2uEXsCPRY0wTFCgaDMjIyIiMjI/LixQvt1QFS0h48iR0BgFxpj1vEjkCPehP0/fffy4EDB+T58+dp7+e6rrS2tsrWrVvlt99+K9LaAelpD57EjgBArrTHLWJHoEd9drh33nlHfD6f/PTTTxnv+7e//U18Pp+cPHmySGsIpKc9eBI7AgC50h63iB2BHpUmaGxsTEZGRmRsbEz+/ve/i8/nk+PHj8cdBhebFy9eyNWrV6WiooIZ4mAV7cGT2BEAyJX2uEXsCPQUvQmamJiImwZ7Jjl//nyxVxsw0h48iR0BgFxpj1vEjkBP0Zug8fFx4wxw2WbRokUSCoWKvdqAkfbgSewIAORKe9widgR6it4ERSc4aG5ulv3798uCBQvE5/PJu+++KwcOHJDm5uaU+fHHHyUSiRR7lYGUtAdPYkcAIFfa4xaxI9CjPjvckiVLxOfzyc8//6y9KkDOtAdPYkcAIFfa4xaxI9CjPjvcxx9/LBUVFXL79m3NVQFmRHvwJHYEAHKlPW4ROwI96nuCcjE9PS0PHz6U33//XXtVABHhS4y8CgDkSnvcInYEeqxogoLBoGzevFneeOMNWbx4sbz11ltJWbx4sTc5QqZrCgHFoj14EjsCALnSHreIHYEe9SZoeHjYmxyBKbJRarQHT2JHACBX2uMWsSPQo35OUG1tbVyD8+abb3r//vOf/yxvvfWWd5FUn88n8+fPlydPnmiuNuDRHjyJHQGAXGmPW8SOQI9qEzQ+Pu5dOPXtt9+WYDAoruvKkiVLpKKiQkZHR0VEJBQKeYfDvf322zI9Pa252oBHe/AkdgQAcqU9bhE7Aj2qTdDExIQsWLBA5s2bJ729vSLyau/Qu+++KxUVFTI8POzdt6+vz9sj1N7errXKQBztwZPYEQDIlfa4RewI9FjRBFVUVMjAwICISNyeoL6+Pu++U1NT3l6jr776SmuVgTjagyexIwCQK+1xi9gR6LHmcLiTJ0+KyKsm6J133hGfzyeHDx/27hvbBO3YsUNrlYE42oMnsSMAkCvtcYvYEehRnxgh2vBUVFTIqVOnxHVd2bx5s/e3O3fuSDgclvr6em9yBA6Hgy20B09iRwAgV9rjFrEj0KM+RXZXV5fX3FRUVMjz58+lr68v5fTYiecKAZq0B09iRwAgV9rjFrEj0KPeBImIHDp0yGtwhoaGRETk6NGjxibo22+/VV5b4N+0B09iRwAgV9rjFrEj0GNFEyQiMjAwIBcvXpRIJOL97fbt27JixQqpra2V1atXy927dxXXEEimPXgSOwIAudIet4gdgR7VJmhqakq2b98uDQ0NNDgoSdqDJ7EjAJAr7XGL2BHoUZ8dbv78+eLz+WTNmjWaqwLMiPbgSewIAORKe9widgR61Jug6LTXW7du1VwVYEa0B09iRwAgV9rjFrEj0KM+RfaHH34oPp9P/vCHP8RdHBUoBdqDJ7EjAJAr7XGL2BHoUZ8YIXpNoOjscJs3b5aGhoaUqa+vl/7+fu3VBkSELzHyKgCQK+1xi9gR6FHfExS9WGouOX/+vOZqAx7twZPYEQDIlfa4RewI9JRkE9TZ2am52oBHe/AkdgQAcqU9bhE7Aj3qh8NNTk7K+Pi4hEKhrDI+Pq69yoBHe/AkdgQAcqU9bhE7Aj3qTRBQyrQHT2JHACBX2uMWsSPQQxME5EF78CR2BABypT1uETsCPTRBQB60B09iRwAgV9rjFrEj0EMTBORBe/AkdgQAcqU9bhE7Aj00QUAetAdPYkcAIFfa4xaxI9BDE2Qh13Xlm2++kZaWFtm7d68xe/bska6urqTHDg4OSmNjo1RXV0tNTY1UV1dLQ0OD9PX1KTyTuU978CR2BABypT1uETsCPTRBFnJdV+rq6sRxnLTZsWNH3OOuXLmS9v4XL15UekZzl/bgSewIAORKe9widgR6rGiCXNeV8+fPy5o1a+TZs2fe33/77Tf55JNP5L333pOlS5fKr7/+qriWxeO6rqxatcprXqqqqpLi9/vl6NGj3mMGBwfF7/d7j9myZYtcvnxZGhsb4xqhR48eKT6zuUd78CR2BABypT1uETsCPepNkOu64jiO+Hw+8fl8cv78eRERefjwofe32Hz//ffKa1x4wWBQKisrxXEcaWpqyuoxra2tXqNz5MiRuNva2tq82/bt21eIVS5b2oMnsSMAkCvtcYvYEehRb4L27dsX1+T89NNP4rquvPPOO8YmaP78+TIxMaG92gUVCoXk/fffF8dx5MyZMxnvH4lEZPny5eI4jlRWVsrU1FTS7dXV1eI4jtTW1kokEinUqpcd7cGT2BEAyJX2uEXsCPSoNkFTU1OycOFC8fl88oc//EFu3LghruvKwMCA1/R8/PHHEolE5NSpU97fOjs7NVe74B48eODtubl582bG+8fuOWpsbDTep6WlRRzHkUAgICMjI7O9ymVLe/AkdgQAcqU9bhE7Aj2qTdD4+Li89tprcYfBiYicOHFCfD6fVFRUyNDQkIi8Omzur3/9q/h8vqz2jpSy7u5urwnavXu37N+/XzZv3iybNm2SI0eOyNjYWNz9Y/ccpTrc7fjx4+I4jvj9fhkeHi7G0ygL2oMnsSMAkCvtcYvYEehRbYImJiZkwYIFUlFRETeF8yeffCI+n0/efvtt79At13UlEAiIz+eT+vp6rVUuis7Ozowzw125csW7f2wTlOocotgmiD1Bs0d78CR2BABypT1uETsCPdbsCWpvbxeRV4fILViwQHw+n3z++efefWMPnYved646ePBgXMNTU1Mjn376aVIj1N/fLyI0QZq0B09iRwAgV9rjFrEj0KN+TtCiRYu8c4I6Ojqkrq7OO/fn6tWrIvJqL9DGjRvL5pyg7u5u2bx5s9TW1sqdO3e8v4+OjsrHH3/sNUHRJpEmSI/24EnsCADkSnvcInYEetRnh2trazPOAvfGG29IOByWUCjk7QHy+Xzy+uuvSzgc1l5tNbGTINTW1sr09DRNkCLtwZPYEQDIlfa4RewI9Kg3QYl7eaITIty9e1dE4g+Zmzdvnty+fVt5jXW5risNDQ1xM70Vqwnq7OwkCdEePIkd0X4f2pyzF7rk/34+IP979ah6nUhx8r9Xj8r/3dYv313oUn//2RztOhE7ov0+tDHFot4ERT18+FBOnz4tFy5ciJv9bGpqSv7+97/LRx995J0DM9dF94C5rmu8PXGmt2wurhq9mGo+s8NpfyhsjPbgSeyI9vvQ1nx3oUv+uOa5en2ITv645rmc+4lGKFW060PsiPb70MYUizVNEF4JhUJeQ3P06NGk213Xlbq6OnEcR6qrq2VqakoikYh88MEH3t+mp6eTHrNq1Srv9nI+nHC2aQ+exI7AbOWRSfXaEN2sOjap/Ta0lnZtiB2BHquaoOfPnyf9bWhoSHp6euTJkycKa1R8sYe2Rc/5idXb2+tNjFBbW+tNIb5r1y7v79EJJaLu3bvn3bZly5aiPZdyoD14EjsCsz+tf6leG6KbP61/qf02tJZ2bYgdgR4rmqA7d+5402JHd4O5rivV1dVx5wr9z//8j4RCIeW1Lbzm5mavaamrq5P79+9LKBSSX375RQKBgHdb7EVjYy+w6vf7paOjQ8LhsFy7di3uMYkNEvKjPXgSOwIz7boQOwIz7boQOwI96k1QT09PXKNz/vx5ERFpaWkxzhq3ZMmSlOfKzBWhUEiqq6vTXix17dq13l4gkVdNY2zzZEpjY2PcY5A/7cGT2BGYadeF2BGYadeF2BHoUW2CXNeVJUuWeA3Om2++KYODg3EXTK2oqJDdu3fLm2++6c0Q9/DhQ83VLopwOCwtLS3GZuabb75J2cycOXNG/H5/0mOOHj0655tHDdqDJ7EjMNOuC7EjMNOuC7Ej0KPaBMVOf71mzRrv79evX/cao0uXLiXdt729XWuVi+7333+Xp0+fysDAgAwMDGS1J2d6eloeP34s/f398vjx47I4hFCL9uBJ7AjMtOtC7AjMtOtC7Aj0qDZBExMT3h6f6HWBRET27NkjPp9P/vM//1OmpqZEJH6v0Y4dO7RWGYijPXgSOwIz7boQOwIz7boQOwI9VjRB8+bN85og13Xln//8p/h8Pvnwww+9+7quK++88474fD5pbW3VWmUgjvbgSewIzLTrQuwIzLTrQuwI9FhzONzGjRtFROTGjRveoXBfffWVd9/YCRTK6XA42E178CR2BGbadSF2BGbadSF2BHrUJ0aoqakxzgJXUVEhQ0ND4rqufPvttzJ//nzv7319fZqrDXi0B09iR2CmXRdiR2CmXRdiR6BHfYrsgYEBr8GJzdatW0Xk1d6i2Nvr6+uV1xj4N+3Bk9gRmGnXhdgRmGnXhdgR6FFvgkREnj596k16sHDhQvniiy+8WdBim6BPPvlEpqenldcW+DftwZPYEZhp14XYEZhp14XYEeixoglKx3VduXXrljx58kR7VYAk2oMnsSMw064LsSMw064LsSPQY10TFAwG5dmzZ/Ls2TNvemzAVtqDJ7EjMNOuC7EjMNOuC7Ej0GNNE3Tp0iX5xz/+EXdeUPT8H9d15d1335UPP/wwq4uFAsWiPXgSOwIz7boQOwIz7boQOwI96k2Q67riOI5xhrhoE3Ts2LGkCRMAG2gPnsSOwEy7LsSOwEy7LsSOQI96E7Rnz564xqempkYqKiqS9gRFG6V58+YxRTasoT14EjsCM+26EDsCM+26EDsCPapN0NTUlCxatEh8Pp/88Y9/lP7+fhERqaysTJoO+/nz596FVblYKmyhPXgSOwIz7boQOwIz7boQOwI9qk3Q+Pi419h0dnaKyKu9PtHpsmOboNi/nz17VmmNgXjagyexIzDTrguxIzDTrguxI9Cj2gRNTEzIggULZN68ed5eoHRN0Lvvvis+n09aW1u1VhmIoz14EjsCM+26EDsCM+26EDsCPdbsCWpubhaR+GYntgnq6enxzhvicDjYQnvwJHYEZtp1IXYEZtp1IXYEelSbINd1vfN/fD6fHD16NO5vO3bsEBGR7u5ur1mqqKiQhw8faq424NEePIkdgZl2XYgdgZl2XYgdgR712eEePnwYNztctNmJNjzvvfde3O1r1qzRXmXAoz14EjsCM+26EDsCM+26EDsCPepNkIjI5cuXjdcJSsySJUskHA5rry7g0R48iR2BmXZdiB2BmXZdiB2BHiuaIBGRoaEh2bx5s8yfPz+p+Vm8eLGcO3dOexWBJNqDJ7EjMNOuC7EjMNOuC7Ej0GNNExQrGAzKyMiIjIyMyIsXL7RXB0hJe/AkdgRm2nUhdgRm2nUhdgR6rGmCxsbG5Pjx43Ly5ElxXdf7ezAYlL1798qtW7cU1w4w0x48iR2BmXZdiB2BmXZdiB2BHiuaoAsXLniHvr3++usyPT3t3Xbjxg3vtqqqqrjbAG3agyexIzDTrguxIzDTrguxI9Cj3gTFNjk+n0/eeOMNiUQi3u23b9+Ouz322kGANu3Bk9gRmGnXhdgRmGnXhdgR6FG/TtA///lPr8FpaWmRiYmJpPv19/fLW2+9JT6fT+bNmye9vb0Kawsk0x48iR2BmXZdiB2BmXZdiB2BHtUmaHx83Lsu0M6dO9Pe9/nz595929vbi7OCQAbagyexIzDTrguxIzDTrguxI9Cj2gRNTEzIggULpKKiQoaGhtLe13Vd+dOf/iQ+n0927NhRpDUE0tMePIkdgZl2XYgdgZl2XYgdgR5r9gRdu3Yt7X1d15W//e1v4vP5pLm5uUhrCKSnPXgSOwIz7boQOwIz7boQOwI9qk3Q1NSULFy4UHw+n7z99ttpZ347ffq0d+5QZ2dnEdcSSE178CR2BGbadSF2BGbadSF2BHrUZ4fbvHmz19z85S9/kfPnz8vY2JiEw2EJhULy4MEDWbdunXef+fPnGydPADRoD57EjsBMuy7EjsBMuy7EjkCPehMUCoVk0aJFcdNgp8uPP/6ovcqAR3vwJHYEZtp1IXYEZtp1IXYEetSbIBGRYDAo7733XtrmZ+HChdLV1aW9qkAc7cGT2BGYadeF2BGYadeF2BHosaIJiurv75djx45JfX29bNiwQVavXi0NDQ3yyy+/xF1AFbCF9uBJ7AjMtOtC7AjMtOtC7Aj0WNUEAaVGe/AkdgRm2nUhdgRm2nUhdgR6rGiCXNeVL774QioqKuStt96K2+vT09PjzR7X09OjuJZAMu3Bk9gRmGnXhdgRmGnXhdgR6FFvgqampuSvf/2rd+7P66+/HjdV9o0bN7zb5s2bJ7dv31ZcWyCe9uBJ7AjMtOtC7AjMtOtC7Aj0qDdBu3fv9pqciooK2bt3r7iu690+PDwsVVVV3n0WLVokU1NTimsM/Jv24EnsCMy060LsCMy060LsCPSoNkGhUEgWLFggPp9PFi9eLKFQKOV9T506xcVSYR3twZPYEZhp14XYEZhp14XYEehRbYLGx8fltddeE5/PJ1evXk1730gk4l1P6MyZM0VaQyA97cGT2BGYadeF2BGYadeF2BHoUW2CJiYmZMGCBVJRUSFDQ0Np7+u6rvzlL38Rn88na9asKdIaAulpD57EjsBMuy7EjsBMuy7EjkCPNXuCDhw4kPG+0UPnzp8/X6Q1BNLTHjyJHYGZdl2IHYGZdl2IHYEe1SbIdV155513vJnffvjhB+P9hoaG4u7X3d1d5DUFzLQHT2JHYKZdF2JHYKZdF2JHoEd9drgrV654Ex74fD5ZuHChbN68WQ4cOCBNTU3iOE7c7YFAIG72OECT9uBJ7AjMtOtC7AjMtOtC7Aj0qDdBIiJHjx6Na3RS5a233ko7gxxQbNqDJ7EjMNOuC7EjMNOuC7Ej0GNFEyQi0t3dLTU1NcbmZ/HixXLmzBn2AME62oMnsSMw064LsSMw064LsSPQY00TFDU9PS3Pnz+XkZERGRoakhcvXmivEpCS9uBJ7AjMtOtC7AjMtOtC7Aj0WNcEAaVEe/AkdgRm2nUhdgRm2nUhdgR61GeHO3jwoHz22WeyYcOGrLJmzRp58uSJ5moDHu3Bk9gRmGnXhdgRmGnXhdgR6FFvgqJTX+cSrhMEW2gPnsSOwEy7LsSOwEy7LsSOQE9JNkGdnZ2aqw14tAdPYkdgpl0XYkdgpl0XYkegR/2coHA4LKFQKG2ePXsmixcvFp/PJ6+//rqEw2Ht1QZEhC8x8iow064LsSMw064LsSPQo94EZWtgYEAqKirE5/NJe3u79uoAIsKXGHkVmGnXhdgRmGnXhdgR6CmZJigSichf//pXzgmCVbQHT2JHYKZd2YvP5gAAIABJREFUF2JHYKZdF2JHoKdkmiDXdeWf//yn+Hw+WbNmjfbqACLClxh5FZhp14XYEZhp14XYEegpiSbIdV1pbW31JkY4c+aM9ioBIsKXGHkVmGnXhdgRmGnXhdgR6FGfHe7TTz+VN998U9566y1j3nnnHe9coGju3r2rudqAR3vwJHYEZtp1IXYEZtp1IXYEetSboFynyK6vr9dcZSCO9uBJ7AjMtOtC7AjMtOtC7Aj0qDdBNTU1snDhQlm8eHHKLFy4UKqqquTq1auaq1tUk5OTcuLECfn444+lpqZGampqZPXq1XL69GmJRCLGx/T398vOnTtl7969KbNv3z6ZnJws8rOZu7QHT2JHYKZdF2JHYKZdF2JHoKckzgkqN93d3RIIBMRxHGOWLl0qz549Mz4u1WOi8fv9Mjw8rPCs5ibtwZPYEZhp14XYEZhp14XYEehRbYKmp6clFAqlvH1yclJGRkbk+fPn4rpuEddMz+joaFwDtGzZMjl79qwcP3487u8rV65M2iPU1dXl3V5VVWXM0qVL5cWLF0rPbu7RHjyJHYGZdl2IHYGZdl2IHYEelSYoFArJli1bpKKiQioqKpL2TIyNjUlVVVXcuUALFy6UO3fuaKxuUR04cMBrZJqbm+Oav+jrEr29r68v7rGtra3s7Sky7cGT2BGYadeF2BGYadeF2BHoKXoTFAqFZNGiRV5zU1FRIUNDQ3G3L1y4MOXECNeuXSv2KheN67pSV1cnjuNIZWWlTE1NJd3n/PnzXhN0+fLluNuOHz8ujuNIdXW18bGYfdqDJ7EjMNOuC7EjMNOuC7Ej0FPUJsh1Xfnkk0/impr33ntPxsfHvfusWbPGu23evHnyySefyP/5P//H+9sbb7wh09PTxVztonFdV7Zs2SKO40hdXZ1xAoTYQ95iJ4pwXVfq6+tTHiqHwtAePIkdgZl2XYgdgZl2XYgdgZ6iNkGPHz/2mpnFixfLyMhI3O1DQ0PeNYH+8Ic/eId7ua4b1xzN5b1BmbS0tBgPeXNdV9auXSuO40ggEJATJ07Itm3bZOPGjbJjx46ymlmvmLQHT2JHYKZdF2JHYKZdF2JHoKeoTdDt27e9PTwPHz5Muv3YsWNeo9Pa2hp32/j4uMyfP198Pp+0t7cXa5Wt0tvb6+0Fqq2tjdsjFolEZPny5WlnhtuwYYOEw2HFZzD3aA+exI7ATLsuxI7ATLsuxI5AT1GboEOHDnmHtCUeruW6rrz77rveXqCxsbGUtzc3Nxdzta0QDoelurraa2ju3r0bd3swGEyaVnvdunVxj3EcRz7//HOlZzA3aQ+exI7ATLsuxI7ATLsuxI5AT1GboJaWFvH5fPLWW28lNUHPnz/39vQEAoGkKbFd15UlS5aIz+eT/fv3F3O11UUPB4w2Mvv27Uu6TzgcltbWVlm2bJk0NzfHTYxw7ty5uOsEPXr0qJirP6dpD57EjsBMuy7EjsBMuy7EjkBPUZug06dPi8/nk/nz50swGF/4L7/80jsU7syZM0mPHR8fl9dee63sDodzXVc+//xzr4lJNWFCJocPH/aW8fPPP89oXTo7O0lCtAdPYke034e2RrsuxI5ovw9tjXZdiB3Rfh/amGIpahPU09PjNTqbNm3y/j4wMODtBZo/f37SoXAi8ecL3b59u5irrWr//v1e8/LRRx/N+Jye2POJTHuSsqH9obAx2oMnsSPa70Nbo10XYke034e2RrsuxI5ovw9tTLEUtQmKRCLy5z//2Wtm/vu//1t27NjhzQjn8/mkvr4+7jHRw7yity9atEh+//33Yq62mra2Nq9xWbp0adLes0ShUChlkxQKhaSyslIcx5GmpqZCrG5Z0h48iR2BmXZdiB2BmXZdiB2BnqJfLPXGjRspL4Q6f/58mZiY8O47MTHhHQIXzaVLl4q9yip++uknrwEKBAJJ04knil4oNRAIyMuXL5Nuv3Pnjrc80+GGmBntwZPYEZhp14XYEZhp14XYEegpehMk8qoRSmxu3n777aQN/djzgHw+n+zcuVNjdYvuxo0bcQ3Q4OBgxsecOHHCe8yFCxfibnNdVxoaGowXWUV+tAdPYkdgpl0XYkdgpl0XYkegR6UJEnm1Yd7b2yvPnj2TJ0+eGO8zNTUl7733ntTV1Ul3d3eR11DH/fv3xe/3ew3LgQMHpKenR+7cuWNMdJKEkZGRuMe1tbXJixcvZHh4WLZt2+b9vbKykmsFzSLtwZPYEZhp14XYEZhp14XYEehRa4Jg1tramvaCp4kZHh72Hnv69OmM979+/bris5t7tAdPYkdgpl0XYkdgpl0XYkeghybIMrGHtWVKIBCQFy9exD3+1q1bsmzZsqT71tXVyePHj5We1dylPXgSOwIz7boQOwIz7boQOwI9NEFz1OjoqAwMDEhfX5+Mjo5qr86cpT14EjsCM+26EDsCM+26EDsCPTRBQB60B09iR2CmXRdiR2CmXRdiR6CHJgjIg/bgSewIzLTrQuwIzLTrQuwI9NAEAXnQHjyJHYGZdl2IHYGZdl2IHYEemiAgD9qDJ7EjMNOuC7EjMNOuC7Ej0EMTBORBe/AkdgRm2nUhdgRm2nUhdgR6aIKAPGgPnsSOwEy7LsSOwEy7LsSOQA9NEJAH7cGT2BGYadeF2BGYadeF2BHooQkC8qA9eBI7AjPtuhA7AjPtuhA7Aj00QUAetAdPYkdgpl0XYkdgpl0XYkeghyYIyIP24EnsCMy060LsCMy060LsCPTQBAF50B48iR2BmXZdiB2BmXZdiB2BHpogIA/agyexIzDTrguxIzDTrguxI9BDEwTkQXvwJHYEZtp1IXYEZtp1IXYEemiCgDxoD57EjsBMuy7EjsBMuy7EjkAPTRCQB+3Bk9gRmGnXhdgRmGnXhdgR6KEJAvKgPXgSOwIz7boQOwIz7boQOwI9NEFAHrQHT2JHYKZdF2JHYKZdF2JHoIcmCMiD9uBJ7AjMtOtC7AjMtOtC7Aj00AQBedAePIkdgZl2XYgdgZl2XYgdgR6aICAP2oMnsSMw064LsSMw064LsSPQQxME5EF78CR2BGbadSF2BGbadSF2BHpogoA8aA+exI7ATLsuxI7ATLsuxI5AD00QkAftwZPYEZhp14XYEZhp14XYEeihCQLyoD14EjsCM+26EDsCM+26EDsCPTRBQB60B09iR2CmXRdiR2CmXRdiR6CHJgjIg/bgSewIzLTrQuwIzLTrQuwI9NAEAXnQHjyJHYGZdl2IHYGZdl2IHYEemiAgD9qDJ7EjMNOuC7EjMNOuC7Ej0EMTBORBe/AkdgRm2nUhdgRm2nUhdgR6aIKAPGgPnsSOwEy7LsSOwEy7LsSOQA9NEJAH7cGT2BGYadeF2BGYadeF2BHooQkC8qA9eBI7AjPtuhA7AjPtuhA7Aj00QUAetAdPYkdgpl0XYkdgpl0XYkeghyYIyIP24EnsCMy060LsCMy060LsCPTQBAF50B48iR2BmXZdiB2BmXZdiB2BHpogIA/agyexIzDTrguxIzDTrguxI9BDEwTkQXvwJHYEZtp1IXYEZtp1IXYEemiCgDxoD57EjsBMuy7EjsBMuy7EjkAPTRCQB+3Bk9gRmGnXhdgRmGnXhdgR6KEJAvKgPXgSOwIz7boQOwIz7boQOwI9NEFAHrQHT2JHYKZdF2JHYKZdF2JHoIcmCMiD9uBJ7AjMtOtC7AjMtOtC7Aj00AQBedAePIkdgZl2XYgdgZl2XYgdgR6aICAP2oMnsSMw064LsSMw064LsSPQQxME5EF78CR2BGbadSF2BGbadSF2BHpogoA8aA+exI7ATLsuxI7ATLsuxI5AD00QkAftwZPYEZhp14XYEZhp14XYEeihCQLyoD14EjsCM+26EDsCM+26EDsCPTRBQB60B09iR2CmXRdiR2CmXRdiR6CHJgjIg/bgSewIzLTrQuwIzLTrQuwI9NAEAXnQHjyJHYGZdl2IHYGZdl2IHYEemiAgD9qDJ7EjMNOuC7EjMNOuC7Ej0EMTBORBe/AkdgRm2nUhdgRm2nUhdgR6aIKAPGgPnsSOwEy7LsSOwEy7LsSOQA9NEJAH7cGT2BGYadeF2BGYadeF2BHooQkC8qA9eBI7AjPtuhA7AjPtuhA7Aj00QXPM4OCgNDY2SnV1tdTU1Eh1dbU0NDRIX1+f9qrNSdqDJ7EjMNOuC7EjMNOuC7Ej0EMTNIdcuXJFHMdJmYsXL2qv4pyjPXgSOwIz7boQOwIz7boQOwI9NEFzxODgoPj9fq/h2bJli1y+fFkaGxvjGqFHjx5pr+qcoj14EjsCM+26EDsCM+26EDsCPTRBc0Rra6vX6Bw5ciTutra2Nu+2ffv2Ka3h3KQ9eBI7AjPtuhA7AjPtuhA7Aj00QXNAJBKR5cuXi+M4UllZKVNTU0m3V1dXi+M4UltbK5FIRGlN5x7twZPYEZhp14XYEZhp14XYEeihCZoDgsGgVFZWiuM40tjYaLxPS0uLOI4jgUBARkZGiryGc5f24EnsCMy060LsCMy060LsCPTQBM0BoVBI3n///bSHux0/flwcxxG/3y/Dw8NFXsO5S3vwJHYEZtp1IXYEZtp1IXYEemiC5oDYJqipqcl4n9gmiD1Bs0d78CR2BGbadSF2BGbadSF2BHpoguYAmiA92oMnsSMw064LsSMw064LsSPQQxM0BxSrCfqP//gPkhDtwZPYEe33oa3RrguxI9rvQ1ujXRdiR7TfhzamWGiC5gCaIL38f/P/f0LU34e2RrsuxI5ovw9tjXZdiB3Rfh/amGKhCZoDOBwOAAAAyB5N0BwQO0V2qiYoejFVZocDAABAuaMJmgMikYh88MEH4jiOVFdXy/T0dNztruvKqlWrvNvD4bDSmgIAAAD6aILmiF27donjOOI4jly9ejXutnv37nm3bdmyRWkNAQAAADvQBM0R3d3dXqPj9/ulo6NDwuGwXLt2TQKBQMoGCQAAACg3NEFzhOu60tzc7DU7pjQ2NkokEtFeVQAAAEAVTdAcc+bMGfH7/UkN0NGjR8V1Xe3VAwAAANTRBM1B09PT8vjxY+nv75fHjx9LKBTSXiUAAADAGjRBAAAAAMoKTRAAAACAskITBAAAAKCs0AQBAAAAKCs0QQBmVTgclq+//loOHTokN2/e1F4dwCojIyNy+PBh+fLLL+Xp06faqwNY5eLFi3Lo0CE5d+4cM9qi4GiCgBLU1dUle/bskb1792adffv2yeTkZMHXLRgMehfo3bFjx6wu23VduXbtmjQ0NMiDBw9mddmYG1zXlZMnT0pTU1PWn42mpiY5ceJEUTa67ty541264NKlS3kvb3JyUk6cOCEff/yx1NTUSE1NjaxevVpOnz7NdeGQJBwOS0tLi7S0tGT9+dizZ490dXUVfN1c15VVq1aJ4zhSXV0t09PTeS9zcHBQmpubpba2VmpqauSjjz6SrVu3Sk9PzyysMUodTRBQgg4fPpz2wripMjQ0VPB1C4VC8v7774vjONL0/9q7/58orv2P4//bQjStuY325ubG2HuJyf3SmDS1JgtUvGgB9WK16taWXu2tWqlV43eFUqiLBRW1iqLAonxRXPnmLgvI6uKuzPvzQzPzOWdn9hu76pV5PpJJWmbPzJntbGdec86cc+hQQbY5MjIix44d0+bAunnzZkG2jcXFMAypqanJ+bdRqJuuTPr7+wt2Dvf391sPHJyWiooKCYVCBao5FgP1IVUuS6EfaDkxDEN27NghXq9XPvvss7xDvN/vT3tM9fX1tDa5HCEIeAu1t7fLtm3bZOfOndby+eefa/+D9/l82vpdu3a9ljmjChmCrly5IlVVVY4XMEIQnBiGIfX19fLFF19o5//mzZutc2f9+vXy5Zdfauvr6+tfS8tJoULQ9PS0djNbVVUlra2tcu7cOe3vmzdvpkUIllgspp335rJhwwbrnKmurpZdu3Zp15bW1tZXXrdChqDu7m7telFXVyeXL1+W+vp67e+FaI3F24sQBCwS8XjcCh9Hjhx5Y/UoVAhSu0YQgpCvBw8eWOdOV1fXG6tHoULQsWPHUj7RnpmZkfXr11vrR0ZGClF1LGJNTU3i9XqltLRUotHoG6lDoUKQuh2v1yvXr1/X1qu/QR4SuBshCFgkotFoTuFjYmJCrl69Kn6/X/x+v9y/fz9t1wDDMOTevXvS2toqfr9f2tra5MmTJ7bPZQpBIyMjEgwG5fHjx5JIJNLub8eOHbJ+/Xr56aef5OnTp9qNLCEIucglfBiGIUNDQ9Le3m6d62NjY2nLzM3NSWdnp/V7un79ujx//jynehiGIcFg0Pp9pPo9GoYhtbW14vV6pby8XOLxuO0z7e3tKW8CgWTnzp2zQtDk5GTaz7548UJ6enqsa8GVK1fk6dOnactEIhHtenP37l1b+MgUgqampqzfx+zsbMp9xeNx6yHAhg0bHPezfft2az+voxss/jcRgoBFItsWmEgkkrKFZePGjRIMBm1lAoGAte3kpa6uTutml64eLS0tWtlMN5bJF6dCvk8Bd8n23AkEAlJeXu54rvt8PscupRcuXEjZYnnmzBktzKSqh2EY8tVXX2nvKKV6SGAYhnz99dfi9XqltrbW8Un27du3/ydavvB2UENQJBJJ+bnm5uaU5/qxY8ds52IikZDvv//e8fOlpaVy48YN67PpQtDAwIBW9vLly2mPJxAIyG+//eY4gE7yfghB7kUIAhaJbEJQJBKx3eCZT5TNpaysTHuC/eTJE21AAq/XK5s2bdL+fceOHdYFK1U91CfTXq9X7t+/n/MxEoKwUNmcO3fv3tXO0U8//dQ2yIJ6rouI/Pbbb7YyFRUV2t9Onz6dth6GYcj+/futv1dUVOTdJenw4cNZP9kHsglByQPymKOtqX87f/68VubAgQO2MsnXk97eXhFJHU6CwaBW5ueff87rWMfGxqz35pJ/z3AXQhCwSGQTgswLnfkZsxvN3Nyc7Ny50/Epm1qmsbHRumCMjIxIZWWltc4cctSpHh0dHdpF786dOws6RkIQFirTuaN2MfN6vdo8JaOjo9Y5XVpaas3vo960lZaWyt27d63tdXZ2Wjdu6oMFtR6dnZ0iItrL2mVlZTI1NZXXsQaDQWt7POlGNjKFoFgsZj1AKysrk4GBAWtdZ2enYwumei3YtGmT9rs5c+aMVWb37t1iGIZjS5AaWLxer5w4cSLnY5ubm5Pp6WmZmpqSS5cuadujq6i7EYKARSKbENTa2irV1dVSVVVl68Ot3jip5dWLY/LTabV1x5wYVa3H8ePHJRAIaAHoypUrCz5GQhAWKpsQtH//fqmpqZEvv/zS9nT4l19+cWzBMd8tqKqqsr3Ds2/fPuum0fy9qfXo6enRHjKUlZVl7CKaSSKR0Eb6WkiLK9wnmxBUW1srNTU1cubMGdv6uro6W8ujGpySB+uZn5+3zlOzS6cagmprayUSiWjdsBc60E6qKSXa2toWtD0sHoQgYJHIdVS2ly9fysTEhAwPD8vjx49lYGDAekKmlj916pR10fD5fDI0NKTd7CUSCe3dBbUepaWlWjcGv9+f1zESgrBQuZ47c3Nz8vjxYwkGgzI+Pi5tbW2OIUhtPTp69KhtsJBEIqG1xKj1UFtSS0tLZWhoKK9jVEOZ040nkEq27wSZZmZmZHh4WILBoIRCITl06JCtfDQatUJQaWmptLa22gYLSSQS1vUkeVQ3tVvpvn37FjynT6oQtG/fPlpJXY4QBCwS2YagmZmZlC+qOj1xe/LkiePkej6fTy5dumQbmUqth7qUl5fn3feaEISFyvbcGRoakt27d6f9fajlb9y4YVv/6aefyn//+1/p6emx3bip9VCX//znP3kdn2EYsnfvXmt7qQZMAJxkG4KuX7+ecu42p/JHjhyxfWbjxo3y448/yqNHj7RtJ4cgdZmenl7wsc3NzUk4HJbp6Wm5ceOG/Otf/7K2u3///gVvF28/QhCwSGQTgkKhkO2l1I0bN0ptba1UV1en7HYQiUSs7g5OF71bt2451kOdq8Tr9UpDQ0Nex0gIwkJlc+4kD3Lg9f4+ceS2bdu0p9LJ5fv7+2Xr1q2Ov4+KigoJhUKO9Uj+LebTde3o0aPWdjZt2pR2+HkgWTYhKHmiUa/XKzU1NbJt2zbrXHYq39bWpnXRTH6YZp6raghKfpDm8/kKFurj8bg1oIPaVRXuQwgCFolsQtC3335rXVSOHj2qzbWgTraaqvyzZ8+kp6dHTp48aRtlznyql9wSpIarfG/0CEFYqEznzvz8vPaEuL29XQsSQ0NDGc8980nzoUOHtICjviye3BKk/j7Ky8sd5xbK5KefftJC15ua7BJvr0whaGJiwjqnKyoqpK+vT2vlbGhoyBiiJiYmpL293Rre3Vz27t1rGxjB6/29u6j6O8rlIVoikZBYLJbyYUAu8yJh8SIEAYtEphBkGIZs2bLFutlK7gvtVN4wDLl27Zr4/X4JBAK27Z04ccK6QJmj7Kjb+frrr0VEnx9ooTd6IoQgLFymc2d6etrq9vnVV1/Z1qvzlJjlnz17JhcvXhS/32+NfGVKJBLy+eef22601Ho0NzeLiIjP57P+Zo6UlS115MWysrKs3ucAkmUKQeq8U7/++mtW5UdHR8Xv90tra6vMzc1pn5+YmLCuE+YIhmoIqqiokHg8Lg8fPtQCkzkKaTq5jJRKCHI3QhCwSGT6H388Hre6JJSXl9uekDU2Ntq6w0WjUevG0GkG72vXrtluDNV6mC9mJ08E6fP5FvSSKyEIC5Xp3FFHR9y9e7e2zjAMLaiY5fv6+my/GZV5zqcKQeYkprFYTOs62tTUlNUxdXd3awEoeVAGIFuZQlBra6t1rv3yyy/aumg0ap2/anl1QAJzOHiTYRhWGacQVFNTY11vcn2Ipo5Kt2HDBtt7q/Pz89Z7TWVlZTIzM5Pz94XFgRAELBLZtASpXQ127dol9+7dk76+Pvnmm2+0p21qeFFHv6qrq5ORkRGJxWLS09OjdeUxJ7xLVY+F3uipCEFYqEznjnrjZHYX7e/vl5s3b9q6dJrhRX1I4PV65eTJkxKJRCQajWrzkaQaIlutx4MHD7R9ZBopbmhoSOsqdOzYMRkcHJS+vj7HhUESkE6mEKS2hJojvQ0MDEhra6v2G1BDhfqQoLS0VNrb22V2dlYmJye1UUedhshWH7ot5CGaOTy91/v7e699fX0Si8Xk0aNH8sUXXyy45RWLCyEIWCSy6QKgPjlOt6gjS42MjDiODpfq8+rNZHI9cr3RS0YIwkJlc+6kGko3eTl9+rRV5sqVKxk/f/z48azqkcsTb/UmMpuFLj9IJ1P3sOTh19Mt5gMxwzDkwIEDGT9vTp6t7iN5kt/kh2g///xz2uNRW6dSLYWYmBhvN0IQsEgkT1KaSm9vr/YCuHkxaG9vl82bNzvegIVCIa07kPp079SpUykvVk71UCedzHUYX/UG0rxwAtnI9ty5cOGCbdS26upquXz5svUwwOfzaWV6e3ut9+3UZf369dLR0aF9Vn0QkFyP5GGuT506lbKeTU1NWQcgRsBCJubgGunOlUQi4Ti9wrfffqsNzqG28huGIX6/33F0uG3btmnv+KjdTp2uDQ8ePLB+m9mc03Nzc3L48GHH38SBAwckFovl8Y1hMSAEAS4VDodlfHxcwuFw1t0BXrx4IRMTEzmXA94m5kTC4+PjOc1PEo1GZXx8POdywNtkbm7OOs9zGYlwenp6QeXypf6ex8fHGT4eFkIQAAAAAFchBAEAAABwFUIQAAAAAFchBAEAAABwFUIQAAAAAFchBAEAAABwFUIQAAAAAFchBAEAAABwFUIQAAAAAFchBAEAAABwFUIQAAAAAFchBAEAAABwFUIQAAAAAFchBAEAAABwFUIQAAAAAFchBAEAAABwFUIQAAAAAFchBAEAAABwFUIQAAAAAFchBAEAAABwFUIQAAAAAFchBAEAAABwFUIQAAAAAFchBAEAAABwFUIQAAAAAFchBAEAAABwFUIQAAAAAFchBAEAAABwFUIQAAAAAFchBAEAAABwFUIQAAAAAFchBAEAAABwFUIQAAAAAFchBAEAAABwFUIQAAAAAFchBAEAAABwFUIQAAAAAFchBAEAAABwFUIQAAAAAFchBAEAAABwFUIQAGDRmJyclIMHD8qBAwdkfHz8TVcHAPA/ihAEAMiaYRhy+vRp8fl8UldXl9Xi8/nkxIkTYhjGK69fd3e3eDwe8Xg80t7eXpBt3rlzR2pqamTVqlWycuVKKSkpkerqarl27ZrMz88XZB9vq2g0Kp988oksX75cLl++/KarAwBZIwQBALJmGIasXr3aChrZLu+//768fPnyldcvEAhY+7x69Wpe25qampI1a9akPa6VK1dKJBIpUO3fPoODg9Z3sWbNGteHQgBvD0IQACBrhmHInj17ZN26ddqiBqM//OEPUlFRoa3fs2fPa7lBLlQIMgzDFoC2bt0qp06dEp/PJ8XFxdbfV6xYIbFYrIBH8fYYGRmxvotvvvnmTVcHALJGCAIA5E1tEbh58+Ybq0ehQpB6PMuXL7e19sRiMfnoo4+sz/zwww/5Vv2t9eLFC5mamnrT1QCAnBCCAAB5yyV8GIYh/f390tLSIg0NDdLc3CwjIyNpy8zNzcnVq1eloaFBGhoa5NKlS/L8+fOc6mEYhgwPD8vw8LAEg8G07ygdOXIk4/GMj49brSCVlZW27RmGIb29vdLY2CgNDQ1y8eJFmZycTHuc0WhUOjo6rOPs7u52rGc4HJYHDx5Y4ezhw4fWfpqbm2V6ejrtfsbGxuTXX3+19hMIBBz3E41Gte+rs7NTTp8+LRcvXpSXL1+KYRgSDAZleHhYnj17lvGYzp49K9evX5d4PJ62fgDwqhGCAAB5yzYEdXd3y7vvvuv4fk15ebljt7KGhoaBcvc9AAAJO0lEQVSU7+QcPnxYu3lPVQ/DMKSyslJ7RymRSKSspxqCLly44PiZWCwmq1evlpUrV8rWrVu1ety6dSvlce7du9fWNdAwDKmvr3f8fElJiYRCIe2zZvfDJUuWSFVVlWO5lpYWW53D4bD885//dPz8n//8ZxkeHtY+f/DgQWv9smXLrH8uLi6WcDgss7OzsnTpUvF4POLz+WzH9N133znuq7i4WDo6OlJ+/wDwqhGCAAB5yyYE3bp1S7sRXrZsmW2QhbVr12oB4fLly7Yyy5cv1/5WX1+fth6GYcj27du17m2zs7NZH09xcbF0d3dn/V2oI9SZ5VeuXGl7v0i1Z8+etAMwLF26VGZmZqzj+eSTT2yfUUOKuV91mPDJyUktmBUVFcmHH35o24/awqaGweRth8Nhef78ubXf5BCkfudmyEr+b9fQ0JD19woAhUQIAgDkLVMISh5ooKWlxWo5efz4sXUjrd64qzf7xcXFcuvWLWt7V69etbqiqTfuTvVQA8bSpUuzGs1tfn5e/vrXv2o37GVlZdLZ2enYDc8Ui8VkxYoVVpkffvjBCnX9/f1aULl//76I6KFp+fLlVmtMPB6X2tpaa93+/ftt34tZZnBw0Nr/hg0bHAOiGmh8Pp+8ePHCKrNu3TprXWtrq2OZ4uJiOXPmjIRCIatlKlUIUgNvcohUW/aKi4szdhEEgFeBEAQAyFs2IWj79u2yevVqqaiosHUHO3funGMLzscffywej0c++OAD2zsrW7ZssbWSqPXo6uqSH3/80fr3JUuWZHz3SBWNRuVvf/ubY0vIunXr5ObNm7Y6qYFm+/bttm12dXVZ68+ePSsiIlu3brUCQXL95ufn5Y9//KN4PB5ZtWqV9R6OGYKWLFlimxQ2HA47dlFrbGyUkpIS+eCDD6zvyzQ8PKwFJJMagq5du2Y7HqcQZBiGbNy40SrX29trK6du9+jRo47fPwC8SoQgAEDech2VLRaLWS/Uj46OSnNzs2MIUluP9u7da7vhTyQS2rs9aj3+9Kc/aS0OAwMDOR+XYRji9/utIJK8rFy5Up48eWJ93ry5LyoqkgcPHjge986dO6Wmpka6urokFotZIeL999+XWCwmc3NzEovFJBaLae8yma0maghavXq1LVCm66JmevnypYyNjcnQ0JA8evRI7t275xiczONZsmSJ42ALTvtS/5Zq7qDZ2Vmra15yF0gAeB0IQQCAvGUbggYGBqSsrCzt+y9q+StXrji++1JbWytdXV22lhi1HupSU1OT9zGOjY3J2bNn5S9/+YvtPRqzi50aGrLp5qWGgUyLUwhatWpVTiFoenpadu7cmXY/TiEoVbe1VCHIPKZUcwclH8PrmEgXAFSEIABA3rIJQU6BpqSkRNasWaO9MJ9cPhAIyD/+8Q/HG/bly5drLTHJAxqY/1xUVCSBQKBgx3v37l3t/R4zAGQKDcnUEJFNCAqHwwsOQRMTE9p34vH8PljBmjVrpKSkpKAhSG0JcpKpNQsAXjVCEAAgb5lCkPpuS1FRkbS0tGhzxQwMDGQMUVNTU9LR0SE+n0+7mV+xYoW1reSWIPXm/p133kk7qIHJMAxpaWmRkydPSmtra8r5hNR5gswb+Uzdx5KpgWHt2rUyMjIig4ODjsvw8LAYhrHgEPTvf/9b61r49OlTa108Hncs8ypbgsyhumkJAvAmEIIAAHnLFIKmpqasd04qKytt6/v6+mzlo9GoNDU1SUNDg+1doHg8Lh999JHWQpJcj9OnT4uISHl5ufW3srKytJOkiog29827776b8gY9Ho/Le++9p93Iqy/8d3V1OZY5dOiQ7N+/X+7fv68FhmxbRBYSggzDkL///e9WGEw+JvXdpEK2BKUKOGqALERXRQDIFSEIAJC3TCHo4cOHWhBRGYahBRWzvDrSmtML/uqAAU4h6MaNGyLy+w2+GVY8Ho+cPHky7bGoo9J5PKnnslHrZw4AMDg4aPubqqOjw1p//vx5MQxD1q9fn3ZfIyMj8uGHH8ro6KhVv1xDUDwet4bufuedd7RWOBGR48ePF6w7nMj/j3jndEyGYWjr1SG5AeB1IQQBAPKWKQTFYjFtAIB9+/ZJX1+fXL16VeuypoYXtUXG4/HIwYMHJRwOy+zsrFy4cMFal2qIbLUeajgpKiqS/v7+tMdz+/ZtrU6VlZUSCAQkEolIMBiU77//Xlt/4cIFEbEHqLVr18rjx48lEonI+fPnrdYPdT6ke/fuadvat2+fhMNhmZqakqamJqvMsmXLbENk59ISpM4t5PV6pbe3V7q7u+Wzzz7T9q92YVtoCFKH3PZ4fp8vaWZmRkKhkFRXV2tdFJMDGQC8DoQgAEDeshkY4eDBg9qNcapFneDz4sWLGT//3XffZVWPs2fPajffmd4PamxszKq+H3/8sdbla3JyMuNgB83Nzdq+1JaYVMvFixdFRA9aTt3N1BHn1GCSHOxSLWoLlhqCzNY2ldqdL7m1LtP3V1RUZE0YCwCvGyEIAJA39Z2ezs7OlJ9raGiwjVBWUlIifr/fatkpLy/Xyty5c8dx0tL33nvPCgYmtcUnuR6GYUhNTY21/tChQxmPa3h4WLZs2WKrs8fz+xxBbW1tjuVisZg2EIF6rLdv33Ys093dbRt+2+P5/V2h7u5u7TjM7oNOXe7U7n979+61fZfJcx4tWbJEWlpaZPXq1baAeOLECfF49Na25H2ZgU8Nr6ZAIOB4TOXl5TI2Npb+yweAV4gQBAB4rcyJOkdHR635dbIRjUZldHQ053KF8PLlSwmHw9b+nQKBk2g0KsFgMKcy4XBYQqGQhMNhbQS3QgqFQjI6OiqhUCjjQBGFYH53Y2NjEovFXvn+ACATQhAAAAAAVyEEAQAAAHAVQhAAAAAAVyEEAQAAAHAVQhAAAAAAVyEEAQAAAHAVQhAAAAAAVyEEAQAAAHAVQhAAAAAAVyEEAQAAAHAVQhAAAAAAVyEEAQAAAHAVQhAAAAAAVyEEAQAAAHAVQhAAAAAAVyEEAQAAAHAVQhAAAAAAVyEEAQAAAHAVQhAAAAAAVyEEAQAAAHAVQhAAAAAAVyEEAQAAAHAVQhAAAAAAVyEEAQAAAHAVQhAAAAAAVyEEAQAAAHAVQhAAAAAAVyEEAQAAAHAVQhAAAAAAV/k/wRn1V9MwpbcAAAAASUVORK5CYII=">
          <a:extLst>
            <a:ext uri="{FF2B5EF4-FFF2-40B4-BE49-F238E27FC236}">
              <a16:creationId xmlns:a16="http://schemas.microsoft.com/office/drawing/2014/main" id="{58126FF7-0373-A243-AE4F-A287E862A2FF}"/>
            </a:ext>
          </a:extLst>
        </xdr:cNvPr>
        <xdr:cNvSpPr>
          <a:spLocks noChangeAspect="1" noChangeArrowheads="1"/>
        </xdr:cNvSpPr>
      </xdr:nvSpPr>
      <xdr:spPr bwMode="auto">
        <a:xfrm>
          <a:off x="0" y="115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36D2-D10F-DD46-B668-83E027F7571A}">
  <sheetPr>
    <outlinePr summaryBelow="0" summaryRight="0"/>
  </sheetPr>
  <dimension ref="A1:AH403"/>
  <sheetViews>
    <sheetView tabSelected="1" topLeftCell="B1" zoomScale="106" zoomScaleNormal="120" workbookViewId="0">
      <pane ySplit="1" topLeftCell="A2" activePane="bottomLeft" state="frozen"/>
      <selection activeCell="B1" sqref="B1"/>
      <selection pane="bottomLeft" activeCell="D1" sqref="D1:H1048576"/>
    </sheetView>
  </sheetViews>
  <sheetFormatPr baseColWidth="10" defaultColWidth="14.5" defaultRowHeight="15.75" customHeight="1" x14ac:dyDescent="0.15"/>
  <cols>
    <col min="1" max="1" width="21.5" hidden="1" customWidth="1"/>
    <col min="2" max="2" width="7" style="25" customWidth="1"/>
    <col min="3" max="3" width="21.5" customWidth="1"/>
    <col min="4" max="4" width="12.1640625" hidden="1" customWidth="1"/>
    <col min="5" max="5" width="48.33203125" hidden="1" customWidth="1"/>
    <col min="6" max="6" width="29.5" hidden="1" customWidth="1"/>
    <col min="7" max="7" width="53.33203125" hidden="1" customWidth="1"/>
    <col min="8" max="8" width="15" hidden="1" customWidth="1"/>
    <col min="9" max="16" width="7.33203125" customWidth="1"/>
    <col min="17" max="17" width="9" customWidth="1"/>
    <col min="18" max="18" width="9.1640625" customWidth="1"/>
    <col min="19" max="19" width="13.83203125" customWidth="1"/>
    <col min="20" max="21" width="13.5" customWidth="1"/>
    <col min="22" max="22" width="17.33203125" customWidth="1"/>
    <col min="23" max="23" width="16.6640625" bestFit="1" customWidth="1"/>
    <col min="24" max="24" width="14.33203125" bestFit="1" customWidth="1"/>
    <col min="25" max="25" width="11.6640625" customWidth="1"/>
    <col min="26" max="26" width="14.1640625" bestFit="1" customWidth="1"/>
    <col min="27" max="27" width="14.33203125" bestFit="1" customWidth="1"/>
    <col min="28" max="28" width="10.1640625" bestFit="1" customWidth="1"/>
    <col min="30" max="30" width="23.1640625" customWidth="1"/>
  </cols>
  <sheetData>
    <row r="1" spans="1:34" ht="15.75" customHeight="1" thickBot="1" x14ac:dyDescent="0.2">
      <c r="I1" s="23" t="s">
        <v>1164</v>
      </c>
      <c r="J1" s="23" t="s">
        <v>1165</v>
      </c>
      <c r="K1" s="23" t="s">
        <v>1166</v>
      </c>
      <c r="L1" s="23" t="s">
        <v>1167</v>
      </c>
      <c r="M1" s="23" t="s">
        <v>1168</v>
      </c>
      <c r="N1" s="23" t="s">
        <v>1169</v>
      </c>
      <c r="O1" s="23" t="s">
        <v>1170</v>
      </c>
      <c r="P1" s="23" t="s">
        <v>1171</v>
      </c>
      <c r="Q1" s="23" t="s">
        <v>1172</v>
      </c>
      <c r="R1" s="23" t="s">
        <v>1173</v>
      </c>
      <c r="V1" s="6" t="s">
        <v>1175</v>
      </c>
      <c r="W1" s="6" t="s">
        <v>1176</v>
      </c>
      <c r="X1" s="6" t="s">
        <v>1177</v>
      </c>
      <c r="Y1" s="6" t="s">
        <v>1178</v>
      </c>
    </row>
    <row r="2" spans="1:34" ht="15.75" customHeight="1" thickBot="1" x14ac:dyDescent="0.2">
      <c r="A2" t="s">
        <v>0</v>
      </c>
      <c r="B2" s="26" t="s">
        <v>1174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V2" s="6" t="s">
        <v>1175</v>
      </c>
      <c r="W2" s="6" t="s">
        <v>1176</v>
      </c>
      <c r="X2" s="6" t="s">
        <v>1177</v>
      </c>
      <c r="Y2" s="6" t="s">
        <v>1178</v>
      </c>
      <c r="Z2" s="5"/>
      <c r="AA2" s="5"/>
    </row>
    <row r="3" spans="1:34" ht="15.75" customHeight="1" x14ac:dyDescent="0.2">
      <c r="A3" s="1">
        <v>43643.573303287034</v>
      </c>
      <c r="B3" s="27">
        <v>1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19</v>
      </c>
      <c r="H3" s="2" t="s">
        <v>20</v>
      </c>
      <c r="I3" s="2">
        <v>5</v>
      </c>
      <c r="J3" s="2">
        <v>1</v>
      </c>
      <c r="K3" s="2">
        <v>5</v>
      </c>
      <c r="L3" s="2">
        <v>3</v>
      </c>
      <c r="M3" s="2">
        <v>5</v>
      </c>
      <c r="N3" s="2">
        <v>3</v>
      </c>
      <c r="O3" s="2">
        <v>5</v>
      </c>
      <c r="P3" s="2">
        <v>4</v>
      </c>
      <c r="Q3" s="2">
        <v>3</v>
      </c>
      <c r="R3" s="2">
        <v>5</v>
      </c>
      <c r="U3" s="2">
        <v>1</v>
      </c>
      <c r="V3" s="7">
        <f>SUM((I3-1)+(K3-1)+(M3-1)+(O3-1)+(Q3-1))</f>
        <v>18</v>
      </c>
      <c r="W3" s="7">
        <f>SUM((5-J3)+(5-L3)+(5-N3)+(5-P3)+(5-R3))</f>
        <v>9</v>
      </c>
      <c r="X3" s="8">
        <f t="shared" ref="X3:X9" si="0">(V3+W3)*2.5</f>
        <v>67.5</v>
      </c>
      <c r="Y3" s="9" t="str">
        <f>IF(X3&lt;51, "E",IF(AND(X3&gt;50, X3 &lt;68), "D", IF(AND(X3&gt;67, X3 &lt;69), "C", IF(AND(X3&gt;69, X3 &lt;81), "B",IF(AND(X3&gt;80, X3&lt;100), "A",)))))</f>
        <v>D</v>
      </c>
      <c r="Z3" s="4"/>
      <c r="AA3" s="4"/>
    </row>
    <row r="4" spans="1:34" ht="15.75" customHeight="1" x14ac:dyDescent="0.2">
      <c r="A4" s="1">
        <v>43643.573460219908</v>
      </c>
      <c r="B4" s="27">
        <v>2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19</v>
      </c>
      <c r="H4" s="2" t="s">
        <v>29</v>
      </c>
      <c r="I4" s="2">
        <v>5</v>
      </c>
      <c r="J4" s="2">
        <v>1</v>
      </c>
      <c r="K4" s="2">
        <v>5</v>
      </c>
      <c r="L4" s="2">
        <v>1</v>
      </c>
      <c r="M4" s="2">
        <v>5</v>
      </c>
      <c r="N4" s="2">
        <v>1</v>
      </c>
      <c r="O4" s="2">
        <v>4</v>
      </c>
      <c r="P4" s="2">
        <v>1</v>
      </c>
      <c r="Q4" s="2">
        <v>5</v>
      </c>
      <c r="R4" s="2">
        <v>1</v>
      </c>
      <c r="U4" s="2">
        <v>2</v>
      </c>
      <c r="V4" s="7">
        <f t="shared" ref="V4:V9" si="1">SUM((I4-1)+(K4-1)+(M4-1)+(O4-1)+(Q4-1))</f>
        <v>19</v>
      </c>
      <c r="W4" s="7">
        <f t="shared" ref="W4:W67" si="2">SUM((5-J4)+(5-L4)+(5-N4)+(5-P4)+(5-R4))</f>
        <v>20</v>
      </c>
      <c r="X4" s="8">
        <f t="shared" si="0"/>
        <v>97.5</v>
      </c>
      <c r="Y4" s="9" t="str">
        <f t="shared" ref="Y4:Y67" si="3">IF(X4&lt;51, "E",IF(AND(X4&gt;50, X4 &lt;68), "D", IF(AND(X4&gt;67, X4 &lt;69), "C", IF(AND(X4&gt;69, X4 &lt;81), "B",IF(AND(X4&gt;80, X4&lt;100), "A",)))))</f>
        <v>A</v>
      </c>
      <c r="Z4" s="4"/>
      <c r="AA4" s="4"/>
    </row>
    <row r="5" spans="1:34" ht="15.75" customHeight="1" x14ac:dyDescent="0.2">
      <c r="A5" s="1">
        <v>43643.573954513893</v>
      </c>
      <c r="B5" s="27">
        <v>3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19</v>
      </c>
      <c r="H5" s="2" t="s">
        <v>20</v>
      </c>
      <c r="I5" s="2">
        <v>5</v>
      </c>
      <c r="J5" s="2">
        <v>1</v>
      </c>
      <c r="K5" s="2">
        <v>5</v>
      </c>
      <c r="L5" s="2">
        <v>1</v>
      </c>
      <c r="M5" s="2">
        <v>2</v>
      </c>
      <c r="N5" s="2">
        <v>1</v>
      </c>
      <c r="O5" s="2">
        <v>5</v>
      </c>
      <c r="P5" s="2">
        <v>5</v>
      </c>
      <c r="Q5" s="2">
        <v>5</v>
      </c>
      <c r="R5" s="2">
        <v>1</v>
      </c>
      <c r="U5" s="2">
        <v>3</v>
      </c>
      <c r="V5" s="7">
        <f t="shared" si="1"/>
        <v>17</v>
      </c>
      <c r="W5" s="7">
        <f t="shared" si="2"/>
        <v>16</v>
      </c>
      <c r="X5" s="8">
        <f t="shared" si="0"/>
        <v>82.5</v>
      </c>
      <c r="Y5" s="9" t="str">
        <f t="shared" si="3"/>
        <v>A</v>
      </c>
      <c r="Z5" s="4"/>
      <c r="AA5" s="4"/>
      <c r="AC5" s="34" t="s">
        <v>1178</v>
      </c>
      <c r="AD5" s="34" t="s">
        <v>1238</v>
      </c>
      <c r="AG5" s="24" t="s">
        <v>6</v>
      </c>
      <c r="AH5" s="38" t="s">
        <v>1239</v>
      </c>
    </row>
    <row r="6" spans="1:34" ht="15.75" customHeight="1" x14ac:dyDescent="0.2">
      <c r="A6" s="1">
        <v>43643.574150891203</v>
      </c>
      <c r="B6" s="27">
        <v>4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19</v>
      </c>
      <c r="H6" s="2" t="s">
        <v>38</v>
      </c>
      <c r="I6" s="2">
        <v>2</v>
      </c>
      <c r="J6" s="2">
        <v>3</v>
      </c>
      <c r="K6" s="2">
        <v>3</v>
      </c>
      <c r="L6" s="2">
        <v>3</v>
      </c>
      <c r="M6" s="2">
        <v>5</v>
      </c>
      <c r="N6" s="2">
        <v>2</v>
      </c>
      <c r="O6" s="2">
        <v>4</v>
      </c>
      <c r="P6" s="2">
        <v>2</v>
      </c>
      <c r="Q6" s="2">
        <v>3</v>
      </c>
      <c r="R6" s="2">
        <v>3</v>
      </c>
      <c r="U6" s="2">
        <v>4</v>
      </c>
      <c r="V6" s="7">
        <f t="shared" si="1"/>
        <v>12</v>
      </c>
      <c r="W6" s="7">
        <f t="shared" si="2"/>
        <v>12</v>
      </c>
      <c r="X6" s="8">
        <f t="shared" si="0"/>
        <v>60</v>
      </c>
      <c r="Y6" s="9" t="str">
        <f t="shared" si="3"/>
        <v>D</v>
      </c>
      <c r="Z6" s="4"/>
      <c r="AA6" s="4"/>
      <c r="AC6" s="34" t="s">
        <v>1187</v>
      </c>
      <c r="AD6" s="35">
        <f>COUNTIF(Y3:Y386,"A")</f>
        <v>87</v>
      </c>
      <c r="AG6" s="24" t="s">
        <v>29</v>
      </c>
      <c r="AH6">
        <f>COUNTIF(H3:H386,"Depan")</f>
        <v>99</v>
      </c>
    </row>
    <row r="7" spans="1:34" ht="15.75" customHeight="1" x14ac:dyDescent="0.2">
      <c r="A7" s="1">
        <v>43643.574540995367</v>
      </c>
      <c r="B7" s="27">
        <v>5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19</v>
      </c>
      <c r="H7" s="2" t="s">
        <v>29</v>
      </c>
      <c r="I7" s="2">
        <v>3</v>
      </c>
      <c r="J7" s="2">
        <v>2</v>
      </c>
      <c r="K7" s="2">
        <v>3</v>
      </c>
      <c r="L7" s="2">
        <v>1</v>
      </c>
      <c r="M7" s="2">
        <v>5</v>
      </c>
      <c r="N7" s="2">
        <v>2</v>
      </c>
      <c r="O7" s="2">
        <v>4</v>
      </c>
      <c r="P7" s="2">
        <v>2</v>
      </c>
      <c r="Q7" s="2">
        <v>3</v>
      </c>
      <c r="R7" s="2">
        <v>2</v>
      </c>
      <c r="U7" s="2">
        <v>5</v>
      </c>
      <c r="V7" s="7">
        <f t="shared" si="1"/>
        <v>13</v>
      </c>
      <c r="W7" s="7">
        <f t="shared" si="2"/>
        <v>16</v>
      </c>
      <c r="X7" s="8">
        <f t="shared" si="0"/>
        <v>72.5</v>
      </c>
      <c r="Y7" s="9" t="str">
        <f t="shared" si="3"/>
        <v>B</v>
      </c>
      <c r="Z7" s="4"/>
      <c r="AA7" s="4"/>
      <c r="AC7" s="34" t="s">
        <v>1189</v>
      </c>
      <c r="AD7" s="35">
        <f>COUNTIF(Y3:Y386,"B")</f>
        <v>133</v>
      </c>
      <c r="AG7" s="24" t="s">
        <v>20</v>
      </c>
      <c r="AH7">
        <f>COUNTIF(H3:H387,"Tengah")</f>
        <v>228</v>
      </c>
    </row>
    <row r="8" spans="1:34" ht="15.75" customHeight="1" x14ac:dyDescent="0.2">
      <c r="A8" s="1">
        <v>43643.574596620369</v>
      </c>
      <c r="B8" s="27">
        <v>6</v>
      </c>
      <c r="C8" s="2" t="s">
        <v>43</v>
      </c>
      <c r="D8" s="2" t="s">
        <v>44</v>
      </c>
      <c r="E8" s="2" t="s">
        <v>17</v>
      </c>
      <c r="F8" s="2" t="s">
        <v>45</v>
      </c>
      <c r="G8" s="2" t="s">
        <v>19</v>
      </c>
      <c r="H8" s="2" t="s">
        <v>20</v>
      </c>
      <c r="I8" s="2">
        <v>5</v>
      </c>
      <c r="J8" s="2">
        <v>2</v>
      </c>
      <c r="K8" s="2">
        <v>5</v>
      </c>
      <c r="L8" s="2">
        <v>1</v>
      </c>
      <c r="M8" s="2">
        <v>3</v>
      </c>
      <c r="N8" s="2">
        <v>3</v>
      </c>
      <c r="O8" s="2">
        <v>3</v>
      </c>
      <c r="P8" s="2">
        <v>1</v>
      </c>
      <c r="Q8" s="2">
        <v>3</v>
      </c>
      <c r="R8" s="2">
        <v>2</v>
      </c>
      <c r="U8" s="2">
        <v>6</v>
      </c>
      <c r="V8" s="7">
        <f t="shared" si="1"/>
        <v>14</v>
      </c>
      <c r="W8" s="7">
        <f t="shared" si="2"/>
        <v>16</v>
      </c>
      <c r="X8" s="8">
        <f t="shared" si="0"/>
        <v>75</v>
      </c>
      <c r="Y8" s="9" t="str">
        <f t="shared" si="3"/>
        <v>B</v>
      </c>
      <c r="Z8" s="4"/>
      <c r="AA8" s="4"/>
      <c r="AC8" s="34" t="s">
        <v>1190</v>
      </c>
      <c r="AD8" s="35">
        <f>COUNTIF(Y3:Y386,"C")</f>
        <v>0</v>
      </c>
      <c r="AG8" s="24" t="s">
        <v>38</v>
      </c>
      <c r="AH8">
        <f>COUNTIF(H4:H388,"Belakang")</f>
        <v>57</v>
      </c>
    </row>
    <row r="9" spans="1:34" ht="15.75" customHeight="1" x14ac:dyDescent="0.2">
      <c r="A9" s="1">
        <v>43643.574762696764</v>
      </c>
      <c r="B9" s="27">
        <v>7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19</v>
      </c>
      <c r="H9" s="2" t="s">
        <v>29</v>
      </c>
      <c r="I9" s="2">
        <v>5</v>
      </c>
      <c r="J9" s="2">
        <v>1</v>
      </c>
      <c r="K9" s="2">
        <v>5</v>
      </c>
      <c r="L9" s="2">
        <v>1</v>
      </c>
      <c r="M9" s="2">
        <v>5</v>
      </c>
      <c r="N9" s="2">
        <v>1</v>
      </c>
      <c r="O9" s="2">
        <v>5</v>
      </c>
      <c r="P9" s="2">
        <v>1</v>
      </c>
      <c r="Q9" s="2">
        <v>4</v>
      </c>
      <c r="R9" s="2">
        <v>1</v>
      </c>
      <c r="U9" s="2">
        <v>7</v>
      </c>
      <c r="V9" s="7">
        <f t="shared" si="1"/>
        <v>19</v>
      </c>
      <c r="W9" s="7">
        <f t="shared" si="2"/>
        <v>20</v>
      </c>
      <c r="X9" s="8">
        <f t="shared" si="0"/>
        <v>97.5</v>
      </c>
      <c r="Y9" s="9" t="str">
        <f t="shared" si="3"/>
        <v>A</v>
      </c>
      <c r="Z9" s="4"/>
      <c r="AA9" s="4"/>
      <c r="AC9" s="34" t="s">
        <v>1192</v>
      </c>
      <c r="AD9" s="35">
        <f>COUNTIF(Y3:Y386,"D")</f>
        <v>137</v>
      </c>
    </row>
    <row r="10" spans="1:34" ht="15.75" customHeight="1" x14ac:dyDescent="0.2">
      <c r="A10" s="1">
        <v>43643.575023020836</v>
      </c>
      <c r="B10" s="27">
        <v>8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20</v>
      </c>
      <c r="I10" s="2">
        <v>3</v>
      </c>
      <c r="J10" s="2">
        <v>1</v>
      </c>
      <c r="K10" s="2">
        <v>5</v>
      </c>
      <c r="L10" s="2">
        <v>3</v>
      </c>
      <c r="M10" s="2">
        <v>2</v>
      </c>
      <c r="N10" s="2">
        <v>3</v>
      </c>
      <c r="O10" s="2">
        <v>3</v>
      </c>
      <c r="P10" s="2">
        <v>1</v>
      </c>
      <c r="Q10" s="2">
        <v>4</v>
      </c>
      <c r="R10" s="2">
        <v>2</v>
      </c>
      <c r="U10" s="2">
        <v>8</v>
      </c>
      <c r="V10" s="7">
        <f t="shared" ref="V10" si="4">SUM((I10-1)+(K10-1)+(M10-1)+(O10-1)+(Q10-1))</f>
        <v>12</v>
      </c>
      <c r="W10" s="7">
        <f t="shared" si="2"/>
        <v>15</v>
      </c>
      <c r="X10" s="8">
        <f t="shared" ref="X10" si="5">(V10+W10)*2.5</f>
        <v>67.5</v>
      </c>
      <c r="Y10" s="9" t="str">
        <f t="shared" si="3"/>
        <v>D</v>
      </c>
      <c r="Z10" s="4"/>
      <c r="AA10" s="4"/>
      <c r="AC10" s="34" t="s">
        <v>1237</v>
      </c>
      <c r="AD10" s="35">
        <f>COUNTIF(Y3:Y386,"E")</f>
        <v>27</v>
      </c>
      <c r="AH10">
        <f>SUM(AH6:AH8)</f>
        <v>384</v>
      </c>
    </row>
    <row r="11" spans="1:34" ht="15.75" customHeight="1" x14ac:dyDescent="0.2">
      <c r="A11" s="1">
        <v>43643.575043946759</v>
      </c>
      <c r="B11" s="27">
        <v>9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19</v>
      </c>
      <c r="H11" s="2" t="s">
        <v>29</v>
      </c>
      <c r="I11" s="2">
        <v>5</v>
      </c>
      <c r="J11" s="2">
        <v>3</v>
      </c>
      <c r="K11" s="2">
        <v>5</v>
      </c>
      <c r="L11" s="2">
        <v>1</v>
      </c>
      <c r="M11" s="2">
        <v>5</v>
      </c>
      <c r="N11" s="2">
        <v>2</v>
      </c>
      <c r="O11" s="2">
        <v>4</v>
      </c>
      <c r="P11" s="2">
        <v>1</v>
      </c>
      <c r="Q11" s="2">
        <v>5</v>
      </c>
      <c r="R11" s="2">
        <v>2</v>
      </c>
      <c r="U11" s="2">
        <v>9</v>
      </c>
      <c r="V11" s="7">
        <f t="shared" ref="V11:V16" si="6">SUM((I11-1)+(K11-1)+(M11-1)+(O11-1)+(Q11-1))</f>
        <v>19</v>
      </c>
      <c r="W11" s="7">
        <f t="shared" si="2"/>
        <v>16</v>
      </c>
      <c r="X11" s="8">
        <f t="shared" ref="X11:X16" si="7">(V11+W11)*2.5</f>
        <v>87.5</v>
      </c>
      <c r="Y11" s="9" t="str">
        <f t="shared" si="3"/>
        <v>A</v>
      </c>
      <c r="Z11" s="4"/>
      <c r="AA11" s="4"/>
      <c r="AC11" s="24"/>
      <c r="AD11">
        <f>SUM(AD6:AD10)</f>
        <v>384</v>
      </c>
    </row>
    <row r="12" spans="1:34" ht="15.75" customHeight="1" x14ac:dyDescent="0.2">
      <c r="A12" s="1">
        <v>43643.575627627317</v>
      </c>
      <c r="B12" s="27">
        <v>10</v>
      </c>
      <c r="C12" s="2" t="s">
        <v>59</v>
      </c>
      <c r="D12" s="2" t="s">
        <v>60</v>
      </c>
      <c r="E12" s="2" t="s">
        <v>32</v>
      </c>
      <c r="F12" s="2" t="s">
        <v>33</v>
      </c>
      <c r="G12" s="2" t="s">
        <v>19</v>
      </c>
      <c r="H12" s="2" t="s">
        <v>29</v>
      </c>
      <c r="I12" s="2">
        <v>5</v>
      </c>
      <c r="J12" s="2">
        <v>2</v>
      </c>
      <c r="K12" s="2">
        <v>5</v>
      </c>
      <c r="L12" s="2">
        <v>2</v>
      </c>
      <c r="M12" s="2">
        <v>4</v>
      </c>
      <c r="N12" s="2">
        <v>2</v>
      </c>
      <c r="O12" s="2">
        <v>3</v>
      </c>
      <c r="P12" s="2">
        <v>2</v>
      </c>
      <c r="Q12" s="2">
        <v>3</v>
      </c>
      <c r="R12" s="2">
        <v>3</v>
      </c>
      <c r="U12" s="2">
        <v>10</v>
      </c>
      <c r="V12" s="7">
        <f t="shared" si="6"/>
        <v>15</v>
      </c>
      <c r="W12" s="7">
        <f t="shared" si="2"/>
        <v>14</v>
      </c>
      <c r="X12" s="8">
        <f t="shared" si="7"/>
        <v>72.5</v>
      </c>
      <c r="Y12" s="9" t="str">
        <f t="shared" si="3"/>
        <v>B</v>
      </c>
      <c r="Z12" s="4"/>
      <c r="AA12" s="4"/>
    </row>
    <row r="13" spans="1:34" ht="15.75" customHeight="1" x14ac:dyDescent="0.2">
      <c r="A13" s="1">
        <v>43643.576180590273</v>
      </c>
      <c r="B13" s="27">
        <v>11</v>
      </c>
      <c r="C13" s="2" t="s">
        <v>62</v>
      </c>
      <c r="D13" s="2" t="s">
        <v>63</v>
      </c>
      <c r="E13" s="3" t="s">
        <v>64</v>
      </c>
      <c r="F13" s="2" t="s">
        <v>65</v>
      </c>
      <c r="G13" s="2" t="s">
        <v>19</v>
      </c>
      <c r="H13" s="2" t="s">
        <v>20</v>
      </c>
      <c r="I13" s="2">
        <v>5</v>
      </c>
      <c r="J13" s="2">
        <v>3</v>
      </c>
      <c r="K13" s="2">
        <v>5</v>
      </c>
      <c r="L13" s="2">
        <v>5</v>
      </c>
      <c r="M13" s="2">
        <v>3</v>
      </c>
      <c r="N13" s="2">
        <v>3</v>
      </c>
      <c r="O13" s="2">
        <v>5</v>
      </c>
      <c r="P13" s="2">
        <v>2</v>
      </c>
      <c r="Q13" s="2">
        <v>5</v>
      </c>
      <c r="R13" s="2">
        <v>5</v>
      </c>
      <c r="U13" s="2">
        <v>11</v>
      </c>
      <c r="V13" s="7">
        <f t="shared" si="6"/>
        <v>18</v>
      </c>
      <c r="W13" s="7">
        <f t="shared" si="2"/>
        <v>7</v>
      </c>
      <c r="X13" s="8">
        <f t="shared" si="7"/>
        <v>62.5</v>
      </c>
      <c r="Y13" s="9" t="str">
        <f t="shared" si="3"/>
        <v>D</v>
      </c>
      <c r="Z13" s="4"/>
      <c r="AA13" s="4"/>
    </row>
    <row r="14" spans="1:34" ht="15.75" customHeight="1" x14ac:dyDescent="0.2">
      <c r="A14" s="1">
        <v>43643.576434953706</v>
      </c>
      <c r="B14" s="27">
        <v>12</v>
      </c>
      <c r="C14" s="2" t="s">
        <v>66</v>
      </c>
      <c r="D14" s="2" t="s">
        <v>67</v>
      </c>
      <c r="E14" s="2" t="s">
        <v>68</v>
      </c>
      <c r="F14" s="2" t="s">
        <v>69</v>
      </c>
      <c r="G14" s="2" t="s">
        <v>19</v>
      </c>
      <c r="H14" s="2" t="s">
        <v>29</v>
      </c>
      <c r="I14" s="2">
        <v>5</v>
      </c>
      <c r="J14" s="2">
        <v>2</v>
      </c>
      <c r="K14" s="2">
        <v>5</v>
      </c>
      <c r="L14" s="2">
        <v>1</v>
      </c>
      <c r="M14" s="2">
        <v>5</v>
      </c>
      <c r="N14" s="2">
        <v>2</v>
      </c>
      <c r="O14" s="2">
        <v>4</v>
      </c>
      <c r="P14" s="2">
        <v>1</v>
      </c>
      <c r="Q14" s="2">
        <v>3</v>
      </c>
      <c r="R14" s="2">
        <v>3</v>
      </c>
      <c r="U14" s="2">
        <v>12</v>
      </c>
      <c r="V14" s="7">
        <f t="shared" si="6"/>
        <v>17</v>
      </c>
      <c r="W14" s="7">
        <f t="shared" si="2"/>
        <v>16</v>
      </c>
      <c r="X14" s="8">
        <f t="shared" si="7"/>
        <v>82.5</v>
      </c>
      <c r="Y14" s="9" t="str">
        <f t="shared" si="3"/>
        <v>A</v>
      </c>
      <c r="Z14" s="15"/>
      <c r="AA14" s="4"/>
      <c r="AB14" s="4"/>
      <c r="AC14" s="4"/>
    </row>
    <row r="15" spans="1:34" ht="15.75" customHeight="1" x14ac:dyDescent="0.2">
      <c r="A15" s="1">
        <v>43643.577001354162</v>
      </c>
      <c r="B15" s="27">
        <v>13</v>
      </c>
      <c r="C15" s="2" t="s">
        <v>70</v>
      </c>
      <c r="D15" s="2" t="s">
        <v>71</v>
      </c>
      <c r="E15" s="2" t="s">
        <v>32</v>
      </c>
      <c r="F15" s="2" t="s">
        <v>72</v>
      </c>
      <c r="G15" s="2" t="s">
        <v>19</v>
      </c>
      <c r="H15" s="2" t="s">
        <v>20</v>
      </c>
      <c r="I15" s="2">
        <v>3</v>
      </c>
      <c r="J15" s="2">
        <v>2</v>
      </c>
      <c r="K15" s="2">
        <v>2</v>
      </c>
      <c r="L15" s="2">
        <v>1</v>
      </c>
      <c r="M15" s="2">
        <v>3</v>
      </c>
      <c r="N15" s="2">
        <v>2</v>
      </c>
      <c r="O15" s="2">
        <v>4</v>
      </c>
      <c r="P15" s="2">
        <v>2</v>
      </c>
      <c r="Q15" s="2">
        <v>2</v>
      </c>
      <c r="R15" s="2">
        <v>1</v>
      </c>
      <c r="U15" s="2">
        <v>13</v>
      </c>
      <c r="V15" s="7">
        <f t="shared" si="6"/>
        <v>9</v>
      </c>
      <c r="W15" s="7">
        <f t="shared" si="2"/>
        <v>17</v>
      </c>
      <c r="X15" s="8">
        <f t="shared" si="7"/>
        <v>65</v>
      </c>
      <c r="Y15" s="9" t="str">
        <f t="shared" si="3"/>
        <v>D</v>
      </c>
      <c r="Z15" s="4"/>
      <c r="AA15" s="4"/>
      <c r="AB15" s="4"/>
      <c r="AC15" s="4"/>
    </row>
    <row r="16" spans="1:34" ht="15.75" customHeight="1" x14ac:dyDescent="0.2">
      <c r="A16" s="1">
        <v>43643.576654259261</v>
      </c>
      <c r="B16" s="27">
        <v>14</v>
      </c>
      <c r="C16" s="2" t="s">
        <v>70</v>
      </c>
      <c r="D16" s="2" t="s">
        <v>71</v>
      </c>
      <c r="E16" s="2" t="s">
        <v>32</v>
      </c>
      <c r="F16" s="2" t="s">
        <v>72</v>
      </c>
      <c r="G16" s="2" t="s">
        <v>19</v>
      </c>
      <c r="H16" s="2" t="s">
        <v>20</v>
      </c>
      <c r="I16" s="2">
        <v>3</v>
      </c>
      <c r="J16" s="2">
        <v>2</v>
      </c>
      <c r="K16" s="2">
        <v>2</v>
      </c>
      <c r="L16" s="2">
        <v>1</v>
      </c>
      <c r="M16" s="2">
        <v>4</v>
      </c>
      <c r="N16" s="2">
        <v>2</v>
      </c>
      <c r="O16" s="2">
        <v>4</v>
      </c>
      <c r="P16" s="2">
        <v>2</v>
      </c>
      <c r="Q16" s="2">
        <v>2</v>
      </c>
      <c r="R16" s="2">
        <v>1</v>
      </c>
      <c r="U16" s="2">
        <v>14</v>
      </c>
      <c r="V16" s="7">
        <f t="shared" si="6"/>
        <v>10</v>
      </c>
      <c r="W16" s="7">
        <f t="shared" si="2"/>
        <v>17</v>
      </c>
      <c r="X16" s="8">
        <f t="shared" si="7"/>
        <v>67.5</v>
      </c>
      <c r="Y16" s="9" t="str">
        <f t="shared" si="3"/>
        <v>D</v>
      </c>
      <c r="Z16" s="4"/>
      <c r="AA16" s="4"/>
      <c r="AB16" s="4"/>
      <c r="AC16" s="4"/>
    </row>
    <row r="17" spans="1:29" ht="15.75" customHeight="1" x14ac:dyDescent="0.2">
      <c r="A17" s="1">
        <v>43643.577116018518</v>
      </c>
      <c r="B17" s="27">
        <v>15</v>
      </c>
      <c r="C17" s="2" t="s">
        <v>73</v>
      </c>
      <c r="D17" s="2" t="s">
        <v>74</v>
      </c>
      <c r="E17" s="2" t="s">
        <v>75</v>
      </c>
      <c r="F17" s="2" t="s">
        <v>76</v>
      </c>
      <c r="G17" s="2" t="s">
        <v>19</v>
      </c>
      <c r="H17" s="2" t="s">
        <v>29</v>
      </c>
      <c r="I17" s="2">
        <v>3</v>
      </c>
      <c r="J17" s="2">
        <v>1</v>
      </c>
      <c r="K17" s="2">
        <v>4</v>
      </c>
      <c r="L17" s="2">
        <v>1</v>
      </c>
      <c r="M17" s="2">
        <v>3</v>
      </c>
      <c r="N17" s="2">
        <v>2</v>
      </c>
      <c r="O17" s="2">
        <v>4</v>
      </c>
      <c r="P17" s="2">
        <v>2</v>
      </c>
      <c r="Q17" s="2">
        <v>4</v>
      </c>
      <c r="R17" s="2">
        <v>2</v>
      </c>
      <c r="U17" s="2">
        <v>15</v>
      </c>
      <c r="V17" s="7">
        <f t="shared" ref="V17:V80" si="8">SUM((I17-1)+(K17-1)+(M17-1)+(O17-1)+(Q17-1))</f>
        <v>13</v>
      </c>
      <c r="W17" s="7">
        <f t="shared" si="2"/>
        <v>17</v>
      </c>
      <c r="X17" s="8">
        <f t="shared" ref="X17:X80" si="9">(V17+W17)*2.5</f>
        <v>75</v>
      </c>
      <c r="Y17" s="9" t="str">
        <f t="shared" si="3"/>
        <v>B</v>
      </c>
      <c r="Z17" s="16"/>
      <c r="AA17" s="4"/>
      <c r="AB17" s="4"/>
      <c r="AC17" s="16"/>
    </row>
    <row r="18" spans="1:29" ht="15.75" customHeight="1" x14ac:dyDescent="0.2">
      <c r="A18" s="1">
        <v>43643.577539189813</v>
      </c>
      <c r="B18" s="27">
        <v>16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19</v>
      </c>
      <c r="H18" s="2" t="s">
        <v>20</v>
      </c>
      <c r="I18" s="2">
        <v>3</v>
      </c>
      <c r="J18" s="2">
        <v>2</v>
      </c>
      <c r="K18" s="2">
        <v>4</v>
      </c>
      <c r="L18" s="2">
        <v>2</v>
      </c>
      <c r="M18" s="2">
        <v>2</v>
      </c>
      <c r="N18" s="2">
        <v>3</v>
      </c>
      <c r="O18" s="2">
        <v>3</v>
      </c>
      <c r="P18" s="2">
        <v>2</v>
      </c>
      <c r="Q18" s="2">
        <v>4</v>
      </c>
      <c r="R18" s="2">
        <v>3</v>
      </c>
      <c r="U18" s="2">
        <v>16</v>
      </c>
      <c r="V18" s="7">
        <f t="shared" si="8"/>
        <v>11</v>
      </c>
      <c r="W18" s="7">
        <f t="shared" si="2"/>
        <v>13</v>
      </c>
      <c r="X18" s="8">
        <f t="shared" si="9"/>
        <v>60</v>
      </c>
      <c r="Y18" s="9" t="str">
        <f t="shared" si="3"/>
        <v>D</v>
      </c>
      <c r="Z18" s="17"/>
      <c r="AA18" s="17"/>
      <c r="AB18" s="17"/>
      <c r="AC18" s="7"/>
    </row>
    <row r="19" spans="1:29" ht="15.75" customHeight="1" x14ac:dyDescent="0.2">
      <c r="A19" s="1">
        <v>43643.579717002314</v>
      </c>
      <c r="B19" s="27">
        <v>17</v>
      </c>
      <c r="C19" s="2" t="s">
        <v>81</v>
      </c>
      <c r="D19" s="2" t="s">
        <v>82</v>
      </c>
      <c r="E19" s="2" t="s">
        <v>27</v>
      </c>
      <c r="F19" s="2" t="s">
        <v>83</v>
      </c>
      <c r="G19" s="2" t="s">
        <v>19</v>
      </c>
      <c r="H19" s="2" t="s">
        <v>29</v>
      </c>
      <c r="I19" s="2">
        <v>5</v>
      </c>
      <c r="J19" s="2">
        <v>2</v>
      </c>
      <c r="K19" s="2">
        <v>4</v>
      </c>
      <c r="L19" s="2">
        <v>2</v>
      </c>
      <c r="M19" s="2">
        <v>2</v>
      </c>
      <c r="N19" s="2">
        <v>3</v>
      </c>
      <c r="O19" s="2">
        <v>2</v>
      </c>
      <c r="P19" s="2">
        <v>4</v>
      </c>
      <c r="Q19" s="2">
        <v>2</v>
      </c>
      <c r="R19" s="2">
        <v>3</v>
      </c>
      <c r="U19" s="2">
        <v>17</v>
      </c>
      <c r="V19" s="7">
        <f t="shared" si="8"/>
        <v>10</v>
      </c>
      <c r="W19" s="7">
        <f t="shared" si="2"/>
        <v>11</v>
      </c>
      <c r="X19" s="8">
        <f t="shared" si="9"/>
        <v>52.5</v>
      </c>
      <c r="Y19" s="9" t="str">
        <f t="shared" si="3"/>
        <v>D</v>
      </c>
      <c r="Z19" s="17"/>
      <c r="AA19" s="7"/>
      <c r="AB19" s="18"/>
      <c r="AC19" s="7"/>
    </row>
    <row r="20" spans="1:29" ht="15.75" customHeight="1" x14ac:dyDescent="0.2">
      <c r="A20" s="1">
        <v>43643.580148043984</v>
      </c>
      <c r="B20" s="27">
        <v>18</v>
      </c>
      <c r="C20" s="2" t="s">
        <v>84</v>
      </c>
      <c r="D20" s="2" t="s">
        <v>85</v>
      </c>
      <c r="E20" s="2" t="s">
        <v>86</v>
      </c>
      <c r="F20" s="2" t="s">
        <v>87</v>
      </c>
      <c r="G20" s="2" t="s">
        <v>19</v>
      </c>
      <c r="H20" s="2" t="s">
        <v>20</v>
      </c>
      <c r="I20" s="2">
        <v>3</v>
      </c>
      <c r="J20" s="2">
        <v>1</v>
      </c>
      <c r="K20" s="2">
        <v>4</v>
      </c>
      <c r="L20" s="2">
        <v>2</v>
      </c>
      <c r="M20" s="2">
        <v>3</v>
      </c>
      <c r="N20" s="2">
        <v>3</v>
      </c>
      <c r="O20" s="2">
        <v>5</v>
      </c>
      <c r="P20" s="2">
        <v>1</v>
      </c>
      <c r="Q20" s="2">
        <v>5</v>
      </c>
      <c r="R20" s="2">
        <v>3</v>
      </c>
      <c r="U20" s="2">
        <v>18</v>
      </c>
      <c r="V20" s="7">
        <f t="shared" si="8"/>
        <v>15</v>
      </c>
      <c r="W20" s="7">
        <f t="shared" si="2"/>
        <v>15</v>
      </c>
      <c r="X20" s="8">
        <f t="shared" si="9"/>
        <v>75</v>
      </c>
      <c r="Y20" s="9" t="str">
        <f t="shared" si="3"/>
        <v>B</v>
      </c>
      <c r="Z20" s="17"/>
      <c r="AA20" s="7"/>
      <c r="AB20" s="18"/>
      <c r="AC20" s="7"/>
    </row>
    <row r="21" spans="1:29" ht="15.75" customHeight="1" x14ac:dyDescent="0.2">
      <c r="A21" s="1">
        <v>43643.580628101852</v>
      </c>
      <c r="B21" s="27">
        <v>19</v>
      </c>
      <c r="C21" s="2" t="s">
        <v>88</v>
      </c>
      <c r="D21" s="2" t="s">
        <v>89</v>
      </c>
      <c r="E21" s="2" t="s">
        <v>90</v>
      </c>
      <c r="F21" s="2" t="s">
        <v>91</v>
      </c>
      <c r="G21" s="2" t="s">
        <v>19</v>
      </c>
      <c r="H21" s="2" t="s">
        <v>20</v>
      </c>
      <c r="I21" s="2">
        <v>5</v>
      </c>
      <c r="J21" s="2">
        <v>2</v>
      </c>
      <c r="K21" s="2">
        <v>5</v>
      </c>
      <c r="L21" s="2">
        <v>3</v>
      </c>
      <c r="M21" s="2">
        <v>5</v>
      </c>
      <c r="N21" s="2">
        <v>4</v>
      </c>
      <c r="O21" s="2">
        <v>5</v>
      </c>
      <c r="P21" s="2">
        <v>2</v>
      </c>
      <c r="Q21" s="2">
        <v>4</v>
      </c>
      <c r="R21" s="2">
        <v>3</v>
      </c>
      <c r="U21" s="2">
        <v>19</v>
      </c>
      <c r="V21" s="7">
        <f t="shared" si="8"/>
        <v>19</v>
      </c>
      <c r="W21" s="7">
        <f t="shared" si="2"/>
        <v>11</v>
      </c>
      <c r="X21" s="8">
        <f t="shared" si="9"/>
        <v>75</v>
      </c>
      <c r="Y21" s="9" t="str">
        <f t="shared" si="3"/>
        <v>B</v>
      </c>
      <c r="Z21" s="17"/>
      <c r="AA21" s="7"/>
      <c r="AB21" s="18"/>
      <c r="AC21" s="7"/>
    </row>
    <row r="22" spans="1:29" ht="15.75" customHeight="1" x14ac:dyDescent="0.2">
      <c r="A22" s="1">
        <v>43643.580758634256</v>
      </c>
      <c r="B22" s="27">
        <v>20</v>
      </c>
      <c r="C22" s="2" t="s">
        <v>92</v>
      </c>
      <c r="D22" s="2" t="s">
        <v>93</v>
      </c>
      <c r="E22" s="2" t="s">
        <v>94</v>
      </c>
      <c r="F22" s="2" t="s">
        <v>95</v>
      </c>
      <c r="G22" s="2" t="s">
        <v>19</v>
      </c>
      <c r="H22" s="2" t="s">
        <v>20</v>
      </c>
      <c r="I22" s="2">
        <v>1</v>
      </c>
      <c r="J22" s="2">
        <v>5</v>
      </c>
      <c r="K22" s="2">
        <v>2</v>
      </c>
      <c r="L22" s="2">
        <v>5</v>
      </c>
      <c r="M22" s="2">
        <v>3</v>
      </c>
      <c r="N22" s="2">
        <v>4</v>
      </c>
      <c r="O22" s="2">
        <v>2</v>
      </c>
      <c r="P22" s="2">
        <v>2</v>
      </c>
      <c r="Q22" s="2">
        <v>5</v>
      </c>
      <c r="R22" s="2">
        <v>2</v>
      </c>
      <c r="U22" s="2">
        <v>20</v>
      </c>
      <c r="V22" s="7">
        <f t="shared" si="8"/>
        <v>8</v>
      </c>
      <c r="W22" s="7">
        <f t="shared" si="2"/>
        <v>7</v>
      </c>
      <c r="X22" s="8">
        <f t="shared" si="9"/>
        <v>37.5</v>
      </c>
      <c r="Y22" s="9" t="str">
        <f t="shared" si="3"/>
        <v>E</v>
      </c>
      <c r="Z22" s="17"/>
      <c r="AA22" s="7"/>
      <c r="AB22" s="18"/>
      <c r="AC22" s="7"/>
    </row>
    <row r="23" spans="1:29" ht="15.75" customHeight="1" x14ac:dyDescent="0.2">
      <c r="A23" s="1">
        <v>43643.581204895832</v>
      </c>
      <c r="B23" s="27">
        <v>21</v>
      </c>
      <c r="C23" s="2" t="s">
        <v>96</v>
      </c>
      <c r="D23" s="2" t="s">
        <v>97</v>
      </c>
      <c r="E23" s="2" t="s">
        <v>68</v>
      </c>
      <c r="F23" s="2" t="s">
        <v>98</v>
      </c>
      <c r="G23" s="2" t="s">
        <v>19</v>
      </c>
      <c r="H23" s="2" t="s">
        <v>20</v>
      </c>
      <c r="I23" s="2">
        <v>5</v>
      </c>
      <c r="J23" s="2">
        <v>2</v>
      </c>
      <c r="K23" s="2">
        <v>3</v>
      </c>
      <c r="L23" s="2">
        <v>1</v>
      </c>
      <c r="M23" s="2">
        <v>5</v>
      </c>
      <c r="N23" s="2">
        <v>4</v>
      </c>
      <c r="O23" s="2">
        <v>3</v>
      </c>
      <c r="P23" s="2">
        <v>1</v>
      </c>
      <c r="Q23" s="2">
        <v>4</v>
      </c>
      <c r="R23" s="2">
        <v>2</v>
      </c>
      <c r="U23" s="2">
        <v>21</v>
      </c>
      <c r="V23" s="7">
        <f t="shared" si="8"/>
        <v>15</v>
      </c>
      <c r="W23" s="7">
        <f t="shared" si="2"/>
        <v>15</v>
      </c>
      <c r="X23" s="8">
        <f t="shared" si="9"/>
        <v>75</v>
      </c>
      <c r="Y23" s="9" t="str">
        <f t="shared" si="3"/>
        <v>B</v>
      </c>
      <c r="Z23" s="17"/>
      <c r="AA23" s="7"/>
      <c r="AB23" s="18"/>
      <c r="AC23" s="7"/>
    </row>
    <row r="24" spans="1:29" ht="15.75" customHeight="1" x14ac:dyDescent="0.2">
      <c r="A24" s="1">
        <v>43643.581931284723</v>
      </c>
      <c r="B24" s="27">
        <v>22</v>
      </c>
      <c r="C24" s="2" t="s">
        <v>99</v>
      </c>
      <c r="D24" s="2" t="s">
        <v>100</v>
      </c>
      <c r="E24" s="2" t="s">
        <v>17</v>
      </c>
      <c r="F24" s="2" t="s">
        <v>101</v>
      </c>
      <c r="G24" s="2" t="s">
        <v>19</v>
      </c>
      <c r="H24" s="2" t="s">
        <v>20</v>
      </c>
      <c r="I24" s="2">
        <v>3</v>
      </c>
      <c r="J24" s="2">
        <v>2</v>
      </c>
      <c r="K24" s="2">
        <v>5</v>
      </c>
      <c r="L24" s="2">
        <v>1</v>
      </c>
      <c r="M24" s="2">
        <v>5</v>
      </c>
      <c r="N24" s="2">
        <v>1</v>
      </c>
      <c r="O24" s="2">
        <v>4</v>
      </c>
      <c r="P24" s="2">
        <v>2</v>
      </c>
      <c r="Q24" s="2">
        <v>2</v>
      </c>
      <c r="R24" s="2">
        <v>3</v>
      </c>
      <c r="U24" s="2">
        <v>22</v>
      </c>
      <c r="V24" s="7">
        <f t="shared" si="8"/>
        <v>14</v>
      </c>
      <c r="W24" s="7">
        <f t="shared" si="2"/>
        <v>16</v>
      </c>
      <c r="X24" s="8">
        <f t="shared" si="9"/>
        <v>75</v>
      </c>
      <c r="Y24" s="9" t="str">
        <f t="shared" si="3"/>
        <v>B</v>
      </c>
      <c r="Z24" s="17"/>
      <c r="AA24" s="7"/>
      <c r="AB24" s="18"/>
      <c r="AC24" s="7"/>
    </row>
    <row r="25" spans="1:29" ht="15.75" customHeight="1" x14ac:dyDescent="0.2">
      <c r="A25" s="1">
        <v>43643.582732870374</v>
      </c>
      <c r="B25" s="27">
        <v>23</v>
      </c>
      <c r="C25" s="2" t="s">
        <v>102</v>
      </c>
      <c r="D25" s="2" t="s">
        <v>103</v>
      </c>
      <c r="E25" s="2" t="s">
        <v>75</v>
      </c>
      <c r="F25" s="2" t="s">
        <v>104</v>
      </c>
      <c r="G25" s="2" t="s">
        <v>19</v>
      </c>
      <c r="H25" s="2" t="s">
        <v>38</v>
      </c>
      <c r="I25" s="2">
        <v>5</v>
      </c>
      <c r="J25" s="2">
        <v>2</v>
      </c>
      <c r="K25" s="2">
        <v>4</v>
      </c>
      <c r="L25" s="2">
        <v>2</v>
      </c>
      <c r="M25" s="2">
        <v>1</v>
      </c>
      <c r="N25" s="2">
        <v>3</v>
      </c>
      <c r="O25" s="2">
        <v>2</v>
      </c>
      <c r="P25" s="2">
        <v>2</v>
      </c>
      <c r="Q25" s="2">
        <v>5</v>
      </c>
      <c r="R25" s="2">
        <v>2</v>
      </c>
      <c r="U25" s="2">
        <v>23</v>
      </c>
      <c r="V25" s="7">
        <f t="shared" si="8"/>
        <v>12</v>
      </c>
      <c r="W25" s="7">
        <f t="shared" si="2"/>
        <v>14</v>
      </c>
      <c r="X25" s="8">
        <f t="shared" si="9"/>
        <v>65</v>
      </c>
      <c r="Y25" s="9" t="str">
        <f t="shared" si="3"/>
        <v>D</v>
      </c>
      <c r="Z25" s="17"/>
      <c r="AA25" s="7"/>
      <c r="AB25" s="18"/>
      <c r="AC25" s="7"/>
    </row>
    <row r="26" spans="1:29" ht="15.75" customHeight="1" x14ac:dyDescent="0.2">
      <c r="A26" s="1">
        <v>43643.602610324073</v>
      </c>
      <c r="B26" s="27">
        <v>24</v>
      </c>
      <c r="C26" s="2" t="s">
        <v>105</v>
      </c>
      <c r="D26" s="2" t="s">
        <v>106</v>
      </c>
      <c r="E26" s="2" t="s">
        <v>107</v>
      </c>
      <c r="F26" s="2" t="s">
        <v>108</v>
      </c>
      <c r="G26" s="2" t="s">
        <v>54</v>
      </c>
      <c r="H26" s="2" t="s">
        <v>20</v>
      </c>
      <c r="I26" s="2">
        <v>4</v>
      </c>
      <c r="J26" s="2">
        <v>3</v>
      </c>
      <c r="K26" s="2">
        <v>4</v>
      </c>
      <c r="L26" s="2">
        <v>1</v>
      </c>
      <c r="M26" s="2">
        <v>4</v>
      </c>
      <c r="N26" s="2">
        <v>2</v>
      </c>
      <c r="O26" s="2">
        <v>4</v>
      </c>
      <c r="P26" s="2">
        <v>1</v>
      </c>
      <c r="Q26" s="2">
        <v>3</v>
      </c>
      <c r="R26" s="2">
        <v>1</v>
      </c>
      <c r="U26" s="2">
        <v>24</v>
      </c>
      <c r="V26" s="7">
        <f t="shared" si="8"/>
        <v>14</v>
      </c>
      <c r="W26" s="7">
        <f t="shared" si="2"/>
        <v>17</v>
      </c>
      <c r="X26" s="8">
        <f t="shared" si="9"/>
        <v>77.5</v>
      </c>
      <c r="Y26" s="9" t="str">
        <f t="shared" si="3"/>
        <v>B</v>
      </c>
      <c r="Z26" s="17"/>
      <c r="AA26" s="7"/>
      <c r="AB26" s="18"/>
      <c r="AC26" s="7"/>
    </row>
    <row r="27" spans="1:29" ht="15.75" customHeight="1" x14ac:dyDescent="0.2">
      <c r="A27" s="1">
        <v>43643.607188622685</v>
      </c>
      <c r="B27" s="27">
        <v>25</v>
      </c>
      <c r="C27" s="2" t="s">
        <v>109</v>
      </c>
      <c r="D27" s="2" t="s">
        <v>110</v>
      </c>
      <c r="E27" s="3" t="s">
        <v>111</v>
      </c>
      <c r="F27" s="2" t="s">
        <v>112</v>
      </c>
      <c r="G27" s="2" t="s">
        <v>19</v>
      </c>
      <c r="H27" s="2" t="s">
        <v>20</v>
      </c>
      <c r="I27" s="2">
        <v>5</v>
      </c>
      <c r="J27" s="2">
        <v>2</v>
      </c>
      <c r="K27" s="2">
        <v>3</v>
      </c>
      <c r="L27" s="2">
        <v>1</v>
      </c>
      <c r="M27" s="2">
        <v>3</v>
      </c>
      <c r="N27" s="2">
        <v>2</v>
      </c>
      <c r="O27" s="2">
        <v>4</v>
      </c>
      <c r="P27" s="2">
        <v>1</v>
      </c>
      <c r="Q27" s="2">
        <v>3</v>
      </c>
      <c r="R27" s="2">
        <v>2</v>
      </c>
      <c r="U27" s="2">
        <v>25</v>
      </c>
      <c r="V27" s="7">
        <f t="shared" si="8"/>
        <v>13</v>
      </c>
      <c r="W27" s="7">
        <f t="shared" si="2"/>
        <v>17</v>
      </c>
      <c r="X27" s="8">
        <f t="shared" si="9"/>
        <v>75</v>
      </c>
      <c r="Y27" s="9" t="str">
        <f t="shared" si="3"/>
        <v>B</v>
      </c>
      <c r="Z27" s="17"/>
      <c r="AA27" s="7"/>
      <c r="AB27" s="18"/>
      <c r="AC27" s="7"/>
    </row>
    <row r="28" spans="1:29" ht="15.75" customHeight="1" x14ac:dyDescent="0.2">
      <c r="A28" s="1">
        <v>43643.649317129632</v>
      </c>
      <c r="B28" s="27">
        <v>26</v>
      </c>
      <c r="C28" s="2" t="s">
        <v>113</v>
      </c>
      <c r="D28" s="2" t="s">
        <v>114</v>
      </c>
      <c r="E28" s="2" t="s">
        <v>115</v>
      </c>
      <c r="F28" s="2" t="s">
        <v>116</v>
      </c>
      <c r="G28" s="2" t="s">
        <v>19</v>
      </c>
      <c r="H28" s="2" t="s">
        <v>38</v>
      </c>
      <c r="I28" s="2">
        <v>5</v>
      </c>
      <c r="J28" s="2">
        <v>2</v>
      </c>
      <c r="K28" s="2">
        <v>5</v>
      </c>
      <c r="L28" s="2">
        <v>1</v>
      </c>
      <c r="M28" s="2">
        <v>4</v>
      </c>
      <c r="N28" s="2">
        <v>1</v>
      </c>
      <c r="O28" s="2">
        <v>5</v>
      </c>
      <c r="P28" s="2">
        <v>1</v>
      </c>
      <c r="Q28" s="2">
        <v>1</v>
      </c>
      <c r="R28" s="2">
        <v>5</v>
      </c>
      <c r="U28" s="2">
        <v>26</v>
      </c>
      <c r="V28" s="7">
        <f t="shared" si="8"/>
        <v>15</v>
      </c>
      <c r="W28" s="7">
        <f t="shared" si="2"/>
        <v>15</v>
      </c>
      <c r="X28" s="8">
        <f t="shared" si="9"/>
        <v>75</v>
      </c>
      <c r="Y28" s="9" t="str">
        <f t="shared" si="3"/>
        <v>B</v>
      </c>
      <c r="Z28" s="17"/>
      <c r="AA28" s="7"/>
      <c r="AB28" s="18"/>
      <c r="AC28" s="7"/>
    </row>
    <row r="29" spans="1:29" ht="15.75" customHeight="1" x14ac:dyDescent="0.2">
      <c r="A29" s="1">
        <v>43643.608411875</v>
      </c>
      <c r="B29" s="27">
        <v>27</v>
      </c>
      <c r="C29" s="2" t="s">
        <v>117</v>
      </c>
      <c r="D29" s="2" t="s">
        <v>118</v>
      </c>
      <c r="E29" s="2" t="s">
        <v>119</v>
      </c>
      <c r="F29" s="2" t="s">
        <v>120</v>
      </c>
      <c r="G29" s="2" t="s">
        <v>19</v>
      </c>
      <c r="H29" s="2" t="s">
        <v>20</v>
      </c>
      <c r="I29" s="2">
        <v>5</v>
      </c>
      <c r="J29" s="2">
        <v>1</v>
      </c>
      <c r="K29" s="2">
        <v>5</v>
      </c>
      <c r="L29" s="2">
        <v>1</v>
      </c>
      <c r="M29" s="2">
        <v>3</v>
      </c>
      <c r="N29" s="2">
        <v>3</v>
      </c>
      <c r="O29" s="2">
        <v>5</v>
      </c>
      <c r="P29" s="2">
        <v>1</v>
      </c>
      <c r="Q29" s="2">
        <v>3</v>
      </c>
      <c r="R29" s="2">
        <v>2</v>
      </c>
      <c r="U29" s="2">
        <v>27</v>
      </c>
      <c r="V29" s="7">
        <f t="shared" si="8"/>
        <v>16</v>
      </c>
      <c r="W29" s="7">
        <f t="shared" si="2"/>
        <v>17</v>
      </c>
      <c r="X29" s="8">
        <f t="shared" si="9"/>
        <v>82.5</v>
      </c>
      <c r="Y29" s="9" t="str">
        <f t="shared" si="3"/>
        <v>A</v>
      </c>
      <c r="Z29" s="17"/>
      <c r="AA29" s="7"/>
      <c r="AB29" s="18"/>
      <c r="AC29" s="7"/>
    </row>
    <row r="30" spans="1:29" ht="15.75" customHeight="1" x14ac:dyDescent="0.2">
      <c r="A30" s="1">
        <v>43643.613993506944</v>
      </c>
      <c r="B30" s="27">
        <v>28</v>
      </c>
      <c r="C30" s="2" t="s">
        <v>121</v>
      </c>
      <c r="D30" s="2" t="s">
        <v>122</v>
      </c>
      <c r="E30" s="2" t="s">
        <v>123</v>
      </c>
      <c r="F30" s="2" t="s">
        <v>124</v>
      </c>
      <c r="G30" s="2" t="s">
        <v>19</v>
      </c>
      <c r="H30" s="2" t="s">
        <v>20</v>
      </c>
      <c r="I30" s="2">
        <v>5</v>
      </c>
      <c r="J30" s="2">
        <v>1</v>
      </c>
      <c r="K30" s="2">
        <v>5</v>
      </c>
      <c r="L30" s="2">
        <v>1</v>
      </c>
      <c r="M30" s="2">
        <v>3</v>
      </c>
      <c r="N30" s="2">
        <v>3</v>
      </c>
      <c r="O30" s="2">
        <v>4</v>
      </c>
      <c r="P30" s="2">
        <v>1</v>
      </c>
      <c r="Q30" s="2">
        <v>2</v>
      </c>
      <c r="R30" s="2">
        <v>1</v>
      </c>
      <c r="U30" s="2">
        <v>28</v>
      </c>
      <c r="V30" s="7">
        <f t="shared" si="8"/>
        <v>14</v>
      </c>
      <c r="W30" s="7">
        <f t="shared" si="2"/>
        <v>18</v>
      </c>
      <c r="X30" s="8">
        <f t="shared" si="9"/>
        <v>80</v>
      </c>
      <c r="Y30" s="9" t="str">
        <f t="shared" si="3"/>
        <v>B</v>
      </c>
      <c r="Z30" s="19"/>
      <c r="AA30" s="20"/>
      <c r="AB30" s="21"/>
      <c r="AC30" s="22"/>
    </row>
    <row r="31" spans="1:29" ht="15.75" customHeight="1" x14ac:dyDescent="0.2">
      <c r="A31" s="1">
        <v>43643.630914768517</v>
      </c>
      <c r="B31" s="27">
        <v>29</v>
      </c>
      <c r="C31" s="2" t="s">
        <v>125</v>
      </c>
      <c r="D31" s="2" t="s">
        <v>126</v>
      </c>
      <c r="E31" s="2" t="s">
        <v>127</v>
      </c>
      <c r="F31" s="2" t="s">
        <v>128</v>
      </c>
      <c r="G31" s="2" t="s">
        <v>54</v>
      </c>
      <c r="H31" s="2" t="s">
        <v>38</v>
      </c>
      <c r="I31" s="2">
        <v>3</v>
      </c>
      <c r="J31" s="2">
        <v>2</v>
      </c>
      <c r="K31" s="2">
        <v>3</v>
      </c>
      <c r="L31" s="2">
        <v>3</v>
      </c>
      <c r="M31" s="2">
        <v>4</v>
      </c>
      <c r="N31" s="2">
        <v>2</v>
      </c>
      <c r="O31" s="2">
        <v>3</v>
      </c>
      <c r="P31" s="2">
        <v>2</v>
      </c>
      <c r="Q31" s="2">
        <v>2</v>
      </c>
      <c r="R31" s="2">
        <v>2</v>
      </c>
      <c r="U31" s="2">
        <v>29</v>
      </c>
      <c r="V31" s="7">
        <f t="shared" si="8"/>
        <v>10</v>
      </c>
      <c r="W31" s="7">
        <f t="shared" si="2"/>
        <v>14</v>
      </c>
      <c r="X31" s="8">
        <f t="shared" si="9"/>
        <v>60</v>
      </c>
      <c r="Y31" s="9" t="str">
        <f t="shared" si="3"/>
        <v>D</v>
      </c>
      <c r="Z31" s="4"/>
      <c r="AA31" s="4"/>
      <c r="AB31" s="4"/>
      <c r="AC31" s="4"/>
    </row>
    <row r="32" spans="1:29" ht="15.75" customHeight="1" x14ac:dyDescent="0.2">
      <c r="A32" s="1">
        <v>43643.632195532409</v>
      </c>
      <c r="B32" s="27">
        <v>30</v>
      </c>
      <c r="C32" s="2" t="s">
        <v>129</v>
      </c>
      <c r="D32" s="2" t="s">
        <v>130</v>
      </c>
      <c r="E32" s="3" t="s">
        <v>131</v>
      </c>
      <c r="F32" s="2" t="s">
        <v>132</v>
      </c>
      <c r="G32" s="2" t="s">
        <v>19</v>
      </c>
      <c r="H32" s="2" t="s">
        <v>38</v>
      </c>
      <c r="I32" s="2">
        <v>5</v>
      </c>
      <c r="J32" s="2">
        <v>2</v>
      </c>
      <c r="K32" s="2">
        <v>4</v>
      </c>
      <c r="L32" s="2">
        <v>1</v>
      </c>
      <c r="M32" s="2">
        <v>3</v>
      </c>
      <c r="N32" s="2">
        <v>1</v>
      </c>
      <c r="O32" s="2">
        <v>3</v>
      </c>
      <c r="P32" s="2">
        <v>1</v>
      </c>
      <c r="Q32" s="2">
        <v>4</v>
      </c>
      <c r="R32" s="2">
        <v>1</v>
      </c>
      <c r="U32" s="2">
        <v>30</v>
      </c>
      <c r="V32" s="7">
        <f t="shared" si="8"/>
        <v>14</v>
      </c>
      <c r="W32" s="7">
        <f t="shared" si="2"/>
        <v>19</v>
      </c>
      <c r="X32" s="8">
        <f t="shared" si="9"/>
        <v>82.5</v>
      </c>
      <c r="Y32" s="9" t="str">
        <f t="shared" si="3"/>
        <v>A</v>
      </c>
    </row>
    <row r="33" spans="1:27" ht="15.75" customHeight="1" x14ac:dyDescent="0.2">
      <c r="A33" s="1">
        <v>43643.632636481481</v>
      </c>
      <c r="B33" s="27">
        <v>31</v>
      </c>
      <c r="C33" s="2" t="s">
        <v>133</v>
      </c>
      <c r="D33" s="2" t="s">
        <v>134</v>
      </c>
      <c r="E33" s="2" t="s">
        <v>135</v>
      </c>
      <c r="F33" s="2" t="s">
        <v>136</v>
      </c>
      <c r="G33" s="2" t="s">
        <v>54</v>
      </c>
      <c r="H33" s="2" t="s">
        <v>38</v>
      </c>
      <c r="I33" s="2">
        <v>5</v>
      </c>
      <c r="J33" s="2">
        <v>1</v>
      </c>
      <c r="K33" s="2">
        <v>5</v>
      </c>
      <c r="L33" s="2">
        <v>1</v>
      </c>
      <c r="M33" s="2">
        <v>5</v>
      </c>
      <c r="N33" s="2">
        <v>1</v>
      </c>
      <c r="O33" s="2">
        <v>5</v>
      </c>
      <c r="P33" s="2">
        <v>1</v>
      </c>
      <c r="Q33" s="2">
        <v>2</v>
      </c>
      <c r="R33" s="2">
        <v>1</v>
      </c>
      <c r="U33" s="2">
        <v>31</v>
      </c>
      <c r="V33" s="7">
        <f t="shared" si="8"/>
        <v>17</v>
      </c>
      <c r="W33" s="7">
        <f t="shared" si="2"/>
        <v>20</v>
      </c>
      <c r="X33" s="8">
        <f t="shared" si="9"/>
        <v>92.5</v>
      </c>
      <c r="Y33" s="9" t="str">
        <f t="shared" si="3"/>
        <v>A</v>
      </c>
    </row>
    <row r="34" spans="1:27" ht="15.75" customHeight="1" x14ac:dyDescent="0.2">
      <c r="A34" s="1">
        <v>43643.637861550931</v>
      </c>
      <c r="B34" s="27">
        <v>32</v>
      </c>
      <c r="C34" s="2" t="s">
        <v>137</v>
      </c>
      <c r="D34" s="2" t="s">
        <v>138</v>
      </c>
      <c r="E34" s="3" t="s">
        <v>139</v>
      </c>
      <c r="F34" s="2" t="s">
        <v>140</v>
      </c>
      <c r="G34" s="2" t="s">
        <v>19</v>
      </c>
      <c r="H34" s="2" t="s">
        <v>20</v>
      </c>
      <c r="I34" s="2">
        <v>5</v>
      </c>
      <c r="J34" s="2">
        <v>2</v>
      </c>
      <c r="K34" s="2">
        <v>3</v>
      </c>
      <c r="L34" s="2">
        <v>1</v>
      </c>
      <c r="M34" s="2">
        <v>2</v>
      </c>
      <c r="N34" s="2">
        <v>3</v>
      </c>
      <c r="O34" s="2">
        <v>1</v>
      </c>
      <c r="P34" s="2">
        <v>2</v>
      </c>
      <c r="Q34" s="2">
        <v>3</v>
      </c>
      <c r="R34" s="2">
        <v>5</v>
      </c>
      <c r="U34" s="2">
        <v>32</v>
      </c>
      <c r="V34" s="7">
        <f t="shared" si="8"/>
        <v>9</v>
      </c>
      <c r="W34" s="7">
        <f t="shared" si="2"/>
        <v>12</v>
      </c>
      <c r="X34" s="8">
        <f t="shared" si="9"/>
        <v>52.5</v>
      </c>
      <c r="Y34" s="9" t="str">
        <f t="shared" si="3"/>
        <v>D</v>
      </c>
      <c r="Z34" s="39" t="s">
        <v>1179</v>
      </c>
      <c r="AA34" s="40"/>
    </row>
    <row r="35" spans="1:27" ht="15.75" customHeight="1" x14ac:dyDescent="0.2">
      <c r="A35" s="1">
        <v>43643.638404386569</v>
      </c>
      <c r="B35" s="27">
        <v>33</v>
      </c>
      <c r="C35" s="2" t="s">
        <v>141</v>
      </c>
      <c r="D35" s="2" t="s">
        <v>142</v>
      </c>
      <c r="E35" s="3" t="s">
        <v>143</v>
      </c>
      <c r="F35" s="2" t="s">
        <v>144</v>
      </c>
      <c r="G35" s="2" t="s">
        <v>19</v>
      </c>
      <c r="H35" s="2" t="s">
        <v>38</v>
      </c>
      <c r="I35" s="2">
        <v>3</v>
      </c>
      <c r="J35" s="2">
        <v>2</v>
      </c>
      <c r="K35" s="2">
        <v>4</v>
      </c>
      <c r="L35" s="2">
        <v>1</v>
      </c>
      <c r="M35" s="2">
        <v>2</v>
      </c>
      <c r="N35" s="2">
        <v>2</v>
      </c>
      <c r="O35" s="2">
        <v>3</v>
      </c>
      <c r="P35" s="2">
        <v>1</v>
      </c>
      <c r="Q35" s="2">
        <v>3</v>
      </c>
      <c r="R35" s="2">
        <v>2</v>
      </c>
      <c r="U35" s="2">
        <v>33</v>
      </c>
      <c r="V35" s="7">
        <f t="shared" si="8"/>
        <v>10</v>
      </c>
      <c r="W35" s="7">
        <f t="shared" si="2"/>
        <v>17</v>
      </c>
      <c r="X35" s="8">
        <f t="shared" si="9"/>
        <v>67.5</v>
      </c>
      <c r="Y35" s="9" t="str">
        <f t="shared" si="3"/>
        <v>D</v>
      </c>
      <c r="Z35" s="7">
        <v>92</v>
      </c>
      <c r="AA35" s="7" t="s">
        <v>1180</v>
      </c>
    </row>
    <row r="36" spans="1:27" ht="15.75" customHeight="1" x14ac:dyDescent="0.2">
      <c r="A36" s="1">
        <v>43643.639119618056</v>
      </c>
      <c r="B36" s="27">
        <v>34</v>
      </c>
      <c r="C36" s="2" t="s">
        <v>145</v>
      </c>
      <c r="D36" s="2" t="s">
        <v>146</v>
      </c>
      <c r="E36" s="2" t="s">
        <v>75</v>
      </c>
      <c r="F36" s="2" t="s">
        <v>147</v>
      </c>
      <c r="G36" s="2" t="s">
        <v>19</v>
      </c>
      <c r="H36" s="2" t="s">
        <v>29</v>
      </c>
      <c r="I36" s="2">
        <v>5</v>
      </c>
      <c r="J36" s="2">
        <v>1</v>
      </c>
      <c r="K36" s="2">
        <v>5</v>
      </c>
      <c r="L36" s="2">
        <v>1</v>
      </c>
      <c r="M36" s="2">
        <v>5</v>
      </c>
      <c r="N36" s="2">
        <v>1</v>
      </c>
      <c r="O36" s="2">
        <v>5</v>
      </c>
      <c r="P36" s="2">
        <v>1</v>
      </c>
      <c r="Q36" s="2">
        <v>3</v>
      </c>
      <c r="R36" s="2">
        <v>1</v>
      </c>
      <c r="U36" s="2">
        <v>34</v>
      </c>
      <c r="V36" s="7">
        <f t="shared" si="8"/>
        <v>18</v>
      </c>
      <c r="W36" s="7">
        <f t="shared" si="2"/>
        <v>20</v>
      </c>
      <c r="X36" s="8">
        <f t="shared" si="9"/>
        <v>95</v>
      </c>
      <c r="Y36" s="9" t="str">
        <f t="shared" si="3"/>
        <v>A</v>
      </c>
      <c r="Z36" s="7">
        <v>85</v>
      </c>
      <c r="AA36" s="7" t="s">
        <v>1181</v>
      </c>
    </row>
    <row r="37" spans="1:27" ht="15.75" customHeight="1" x14ac:dyDescent="0.2">
      <c r="A37" s="1">
        <v>43643.639899212962</v>
      </c>
      <c r="B37" s="27">
        <v>35</v>
      </c>
      <c r="C37" s="2" t="s">
        <v>148</v>
      </c>
      <c r="D37" s="2" t="s">
        <v>149</v>
      </c>
      <c r="E37" s="2" t="s">
        <v>41</v>
      </c>
      <c r="F37" s="2" t="s">
        <v>150</v>
      </c>
      <c r="G37" s="2" t="s">
        <v>19</v>
      </c>
      <c r="H37" s="2" t="s">
        <v>20</v>
      </c>
      <c r="I37" s="2">
        <v>5</v>
      </c>
      <c r="J37" s="2">
        <v>1</v>
      </c>
      <c r="K37" s="2">
        <v>5</v>
      </c>
      <c r="L37" s="2">
        <v>1</v>
      </c>
      <c r="M37" s="2">
        <v>5</v>
      </c>
      <c r="N37" s="2">
        <v>1</v>
      </c>
      <c r="O37" s="2">
        <v>4</v>
      </c>
      <c r="P37" s="2">
        <v>1</v>
      </c>
      <c r="Q37" s="2">
        <v>5</v>
      </c>
      <c r="R37" s="2">
        <v>1</v>
      </c>
      <c r="U37" s="2">
        <v>35</v>
      </c>
      <c r="V37" s="7">
        <f t="shared" si="8"/>
        <v>19</v>
      </c>
      <c r="W37" s="7">
        <f t="shared" si="2"/>
        <v>20</v>
      </c>
      <c r="X37" s="8">
        <f t="shared" si="9"/>
        <v>97.5</v>
      </c>
      <c r="Y37" s="9" t="str">
        <f t="shared" si="3"/>
        <v>A</v>
      </c>
      <c r="Z37" s="7">
        <v>72</v>
      </c>
      <c r="AA37" s="7" t="s">
        <v>1182</v>
      </c>
    </row>
    <row r="38" spans="1:27" ht="15.75" customHeight="1" x14ac:dyDescent="0.2">
      <c r="A38" s="1">
        <v>43643.657661053236</v>
      </c>
      <c r="B38" s="27">
        <v>36</v>
      </c>
      <c r="C38" s="2" t="s">
        <v>151</v>
      </c>
      <c r="D38" s="2" t="s">
        <v>152</v>
      </c>
      <c r="E38" s="2" t="s">
        <v>153</v>
      </c>
      <c r="F38" s="2" t="s">
        <v>154</v>
      </c>
      <c r="G38" s="2" t="s">
        <v>19</v>
      </c>
      <c r="H38" s="2" t="s">
        <v>29</v>
      </c>
      <c r="I38" s="2">
        <v>3</v>
      </c>
      <c r="J38" s="2">
        <v>2</v>
      </c>
      <c r="K38" s="2">
        <v>5</v>
      </c>
      <c r="L38" s="2">
        <v>1</v>
      </c>
      <c r="M38" s="2">
        <v>3</v>
      </c>
      <c r="N38" s="2">
        <v>4</v>
      </c>
      <c r="O38" s="2">
        <v>3</v>
      </c>
      <c r="P38" s="2">
        <v>1</v>
      </c>
      <c r="Q38" s="2">
        <v>3</v>
      </c>
      <c r="R38" s="2">
        <v>2</v>
      </c>
      <c r="U38" s="2">
        <v>36</v>
      </c>
      <c r="V38" s="7">
        <f t="shared" si="8"/>
        <v>12</v>
      </c>
      <c r="W38" s="7">
        <f t="shared" si="2"/>
        <v>15</v>
      </c>
      <c r="X38" s="8">
        <f t="shared" si="9"/>
        <v>67.5</v>
      </c>
      <c r="Y38" s="9" t="str">
        <f t="shared" si="3"/>
        <v>D</v>
      </c>
      <c r="Z38" s="7">
        <v>52</v>
      </c>
      <c r="AA38" s="7" t="s">
        <v>1183</v>
      </c>
    </row>
    <row r="39" spans="1:27" ht="15.75" customHeight="1" x14ac:dyDescent="0.2">
      <c r="A39" s="1">
        <v>43643.657718020833</v>
      </c>
      <c r="B39" s="27">
        <v>37</v>
      </c>
      <c r="C39" s="2" t="s">
        <v>155</v>
      </c>
      <c r="D39" s="2" t="s">
        <v>156</v>
      </c>
      <c r="E39" s="2" t="s">
        <v>17</v>
      </c>
      <c r="F39" s="2" t="s">
        <v>101</v>
      </c>
      <c r="G39" s="2" t="s">
        <v>19</v>
      </c>
      <c r="H39" s="2" t="s">
        <v>20</v>
      </c>
      <c r="I39" s="2">
        <v>1</v>
      </c>
      <c r="J39" s="2">
        <v>3</v>
      </c>
      <c r="K39" s="2">
        <v>1</v>
      </c>
      <c r="L39" s="2">
        <v>2</v>
      </c>
      <c r="M39" s="2">
        <v>2</v>
      </c>
      <c r="N39" s="2">
        <v>3</v>
      </c>
      <c r="O39" s="2">
        <v>1</v>
      </c>
      <c r="P39" s="2">
        <v>3</v>
      </c>
      <c r="Q39" s="2">
        <v>2</v>
      </c>
      <c r="R39" s="2">
        <v>2</v>
      </c>
      <c r="U39" s="2">
        <v>37</v>
      </c>
      <c r="V39" s="7">
        <f t="shared" si="8"/>
        <v>2</v>
      </c>
      <c r="W39" s="7">
        <f t="shared" si="2"/>
        <v>12</v>
      </c>
      <c r="X39" s="8">
        <f t="shared" si="9"/>
        <v>35</v>
      </c>
      <c r="Y39" s="9" t="str">
        <f t="shared" si="3"/>
        <v>E</v>
      </c>
      <c r="Z39" s="7">
        <v>38</v>
      </c>
      <c r="AA39" s="7" t="s">
        <v>1184</v>
      </c>
    </row>
    <row r="40" spans="1:27" ht="15.75" customHeight="1" x14ac:dyDescent="0.2">
      <c r="A40" s="1">
        <v>43643.657880937499</v>
      </c>
      <c r="B40" s="27">
        <v>38</v>
      </c>
      <c r="C40" s="2" t="s">
        <v>157</v>
      </c>
      <c r="D40" s="2" t="s">
        <v>158</v>
      </c>
      <c r="E40" s="2" t="s">
        <v>17</v>
      </c>
      <c r="F40" s="2" t="s">
        <v>159</v>
      </c>
      <c r="G40" s="2" t="s">
        <v>19</v>
      </c>
      <c r="H40" s="2" t="s">
        <v>29</v>
      </c>
      <c r="I40" s="2">
        <v>5</v>
      </c>
      <c r="J40" s="2">
        <v>1</v>
      </c>
      <c r="K40" s="2">
        <v>5</v>
      </c>
      <c r="L40" s="2">
        <v>1</v>
      </c>
      <c r="M40" s="2">
        <v>5</v>
      </c>
      <c r="N40" s="2">
        <v>4</v>
      </c>
      <c r="O40" s="2">
        <v>3</v>
      </c>
      <c r="P40" s="2">
        <v>1</v>
      </c>
      <c r="Q40" s="2">
        <v>5</v>
      </c>
      <c r="R40" s="2">
        <v>3</v>
      </c>
      <c r="U40" s="2">
        <v>38</v>
      </c>
      <c r="V40" s="7">
        <f t="shared" si="8"/>
        <v>18</v>
      </c>
      <c r="W40" s="7">
        <f t="shared" si="2"/>
        <v>15</v>
      </c>
      <c r="X40" s="8">
        <f t="shared" si="9"/>
        <v>82.5</v>
      </c>
      <c r="Y40" s="9" t="str">
        <f t="shared" si="3"/>
        <v>A</v>
      </c>
      <c r="Z40" s="7">
        <v>25</v>
      </c>
      <c r="AA40" s="7" t="s">
        <v>1185</v>
      </c>
    </row>
    <row r="41" spans="1:27" ht="15.75" customHeight="1" x14ac:dyDescent="0.2">
      <c r="A41" s="1">
        <v>43643.657983136574</v>
      </c>
      <c r="B41" s="27">
        <v>39</v>
      </c>
      <c r="C41" s="2" t="s">
        <v>160</v>
      </c>
      <c r="D41" s="2" t="s">
        <v>161</v>
      </c>
      <c r="E41" s="2" t="s">
        <v>162</v>
      </c>
      <c r="F41" s="2" t="s">
        <v>163</v>
      </c>
      <c r="G41" s="2" t="s">
        <v>19</v>
      </c>
      <c r="H41" s="2" t="s">
        <v>29</v>
      </c>
      <c r="I41" s="2">
        <v>5</v>
      </c>
      <c r="J41" s="2">
        <v>2</v>
      </c>
      <c r="K41" s="2">
        <v>3</v>
      </c>
      <c r="L41" s="2">
        <v>1</v>
      </c>
      <c r="M41" s="2">
        <v>3</v>
      </c>
      <c r="N41" s="2">
        <v>2</v>
      </c>
      <c r="O41" s="2">
        <v>5</v>
      </c>
      <c r="P41" s="2">
        <v>1</v>
      </c>
      <c r="Q41" s="2">
        <v>2</v>
      </c>
      <c r="R41" s="2">
        <v>3</v>
      </c>
      <c r="U41" s="2">
        <v>39</v>
      </c>
      <c r="V41" s="7">
        <f t="shared" si="8"/>
        <v>13</v>
      </c>
      <c r="W41" s="7">
        <f t="shared" si="2"/>
        <v>16</v>
      </c>
      <c r="X41" s="8">
        <f t="shared" si="9"/>
        <v>72.5</v>
      </c>
      <c r="Y41" s="9" t="str">
        <f t="shared" si="3"/>
        <v>B</v>
      </c>
      <c r="Z41" s="7"/>
      <c r="AA41" s="7"/>
    </row>
    <row r="42" spans="1:27" ht="15.75" customHeight="1" x14ac:dyDescent="0.2">
      <c r="A42" s="1">
        <v>43643.658100509259</v>
      </c>
      <c r="B42" s="27">
        <v>40</v>
      </c>
      <c r="C42" s="2" t="s">
        <v>164</v>
      </c>
      <c r="D42" s="2" t="s">
        <v>165</v>
      </c>
      <c r="E42" s="2" t="s">
        <v>68</v>
      </c>
      <c r="F42" s="2" t="s">
        <v>166</v>
      </c>
      <c r="G42" s="2" t="s">
        <v>19</v>
      </c>
      <c r="H42" s="2" t="s">
        <v>38</v>
      </c>
      <c r="I42" s="2">
        <v>5</v>
      </c>
      <c r="J42" s="2">
        <v>1</v>
      </c>
      <c r="K42" s="2">
        <v>5</v>
      </c>
      <c r="L42" s="2">
        <v>1</v>
      </c>
      <c r="M42" s="2">
        <v>3</v>
      </c>
      <c r="N42" s="2">
        <v>2</v>
      </c>
      <c r="O42" s="2">
        <v>3</v>
      </c>
      <c r="P42" s="2">
        <v>1</v>
      </c>
      <c r="Q42" s="2">
        <v>3</v>
      </c>
      <c r="R42" s="2">
        <v>2</v>
      </c>
      <c r="U42" s="2">
        <v>40</v>
      </c>
      <c r="V42" s="7">
        <f t="shared" si="8"/>
        <v>14</v>
      </c>
      <c r="W42" s="7">
        <f t="shared" si="2"/>
        <v>18</v>
      </c>
      <c r="X42" s="8">
        <f t="shared" si="9"/>
        <v>80</v>
      </c>
      <c r="Y42" s="9" t="str">
        <f t="shared" si="3"/>
        <v>B</v>
      </c>
      <c r="Z42" s="10" t="s">
        <v>1186</v>
      </c>
      <c r="AA42" s="10" t="s">
        <v>1187</v>
      </c>
    </row>
    <row r="43" spans="1:27" ht="15.75" customHeight="1" x14ac:dyDescent="0.2">
      <c r="A43" s="1">
        <v>43643.658111655095</v>
      </c>
      <c r="B43" s="27">
        <v>41</v>
      </c>
      <c r="C43" s="2" t="s">
        <v>167</v>
      </c>
      <c r="D43" s="2" t="s">
        <v>168</v>
      </c>
      <c r="E43" s="2" t="s">
        <v>68</v>
      </c>
      <c r="F43" s="2" t="s">
        <v>169</v>
      </c>
      <c r="G43" s="2" t="s">
        <v>19</v>
      </c>
      <c r="H43" s="2" t="s">
        <v>29</v>
      </c>
      <c r="I43" s="2">
        <v>5</v>
      </c>
      <c r="J43" s="2">
        <v>1</v>
      </c>
      <c r="K43" s="2">
        <v>3</v>
      </c>
      <c r="L43" s="2">
        <v>1</v>
      </c>
      <c r="M43" s="2">
        <v>5</v>
      </c>
      <c r="N43" s="2">
        <v>2</v>
      </c>
      <c r="O43" s="2">
        <v>5</v>
      </c>
      <c r="P43" s="2">
        <v>1</v>
      </c>
      <c r="Q43" s="2">
        <v>1</v>
      </c>
      <c r="R43" s="2">
        <v>3</v>
      </c>
      <c r="U43" s="2">
        <v>41</v>
      </c>
      <c r="V43" s="7">
        <f t="shared" si="8"/>
        <v>14</v>
      </c>
      <c r="W43" s="7">
        <f t="shared" si="2"/>
        <v>17</v>
      </c>
      <c r="X43" s="8">
        <f t="shared" si="9"/>
        <v>77.5</v>
      </c>
      <c r="Y43" s="9" t="str">
        <f t="shared" si="3"/>
        <v>B</v>
      </c>
      <c r="Z43" s="10" t="s">
        <v>1188</v>
      </c>
      <c r="AA43" s="10" t="s">
        <v>1189</v>
      </c>
    </row>
    <row r="44" spans="1:27" ht="15.75" customHeight="1" x14ac:dyDescent="0.2">
      <c r="A44" s="1">
        <v>43643.658136238431</v>
      </c>
      <c r="B44" s="27">
        <v>42</v>
      </c>
      <c r="C44" s="2" t="s">
        <v>170</v>
      </c>
      <c r="D44" s="2" t="s">
        <v>171</v>
      </c>
      <c r="E44" s="2" t="s">
        <v>172</v>
      </c>
      <c r="F44" s="2" t="s">
        <v>173</v>
      </c>
      <c r="G44" s="2" t="s">
        <v>19</v>
      </c>
      <c r="H44" s="2" t="s">
        <v>20</v>
      </c>
      <c r="I44" s="2">
        <v>3</v>
      </c>
      <c r="J44" s="2">
        <v>1</v>
      </c>
      <c r="K44" s="2">
        <v>5</v>
      </c>
      <c r="L44" s="2">
        <v>1</v>
      </c>
      <c r="M44" s="2">
        <v>3</v>
      </c>
      <c r="N44" s="2">
        <v>1</v>
      </c>
      <c r="O44" s="2">
        <v>5</v>
      </c>
      <c r="P44" s="2">
        <v>1</v>
      </c>
      <c r="Q44" s="2">
        <v>5</v>
      </c>
      <c r="R44" s="2">
        <v>1</v>
      </c>
      <c r="U44" s="2">
        <v>42</v>
      </c>
      <c r="V44" s="7">
        <f t="shared" si="8"/>
        <v>16</v>
      </c>
      <c r="W44" s="7">
        <f t="shared" si="2"/>
        <v>20</v>
      </c>
      <c r="X44" s="8">
        <f t="shared" si="9"/>
        <v>90</v>
      </c>
      <c r="Y44" s="9" t="str">
        <f t="shared" si="3"/>
        <v>A</v>
      </c>
      <c r="Z44" s="11">
        <v>68</v>
      </c>
      <c r="AA44" s="11" t="s">
        <v>1190</v>
      </c>
    </row>
    <row r="45" spans="1:27" ht="15.75" customHeight="1" x14ac:dyDescent="0.2">
      <c r="A45" s="1">
        <v>43643.658214212963</v>
      </c>
      <c r="B45" s="27">
        <v>43</v>
      </c>
      <c r="C45" s="2" t="s">
        <v>174</v>
      </c>
      <c r="D45" s="2" t="s">
        <v>175</v>
      </c>
      <c r="E45" s="2" t="s">
        <v>176</v>
      </c>
      <c r="F45" s="2" t="s">
        <v>177</v>
      </c>
      <c r="G45" s="2" t="s">
        <v>19</v>
      </c>
      <c r="H45" s="2" t="s">
        <v>20</v>
      </c>
      <c r="I45" s="2">
        <v>5</v>
      </c>
      <c r="J45" s="2">
        <v>2</v>
      </c>
      <c r="K45" s="2">
        <v>3</v>
      </c>
      <c r="L45" s="2">
        <v>3</v>
      </c>
      <c r="M45" s="2">
        <v>3</v>
      </c>
      <c r="N45" s="2">
        <v>3</v>
      </c>
      <c r="O45" s="2">
        <v>3</v>
      </c>
      <c r="P45" s="2">
        <v>2</v>
      </c>
      <c r="Q45" s="2">
        <v>2</v>
      </c>
      <c r="R45" s="2">
        <v>1</v>
      </c>
      <c r="U45" s="2">
        <v>43</v>
      </c>
      <c r="V45" s="7">
        <f t="shared" si="8"/>
        <v>11</v>
      </c>
      <c r="W45" s="7">
        <f t="shared" si="2"/>
        <v>14</v>
      </c>
      <c r="X45" s="8">
        <f t="shared" si="9"/>
        <v>62.5</v>
      </c>
      <c r="Y45" s="9" t="str">
        <f t="shared" si="3"/>
        <v>D</v>
      </c>
      <c r="Z45" s="11" t="s">
        <v>1191</v>
      </c>
      <c r="AA45" s="11" t="s">
        <v>1192</v>
      </c>
    </row>
    <row r="46" spans="1:27" ht="15.75" customHeight="1" x14ac:dyDescent="0.2">
      <c r="A46" s="1">
        <v>43643.658225706022</v>
      </c>
      <c r="B46" s="27">
        <v>44</v>
      </c>
      <c r="C46" s="2" t="s">
        <v>178</v>
      </c>
      <c r="D46" s="2" t="s">
        <v>179</v>
      </c>
      <c r="E46" s="2" t="s">
        <v>68</v>
      </c>
      <c r="F46" s="2" t="s">
        <v>180</v>
      </c>
      <c r="G46" s="2" t="s">
        <v>19</v>
      </c>
      <c r="H46" s="2" t="s">
        <v>29</v>
      </c>
      <c r="I46" s="2">
        <v>5</v>
      </c>
      <c r="J46" s="2">
        <v>1</v>
      </c>
      <c r="K46" s="2">
        <v>5</v>
      </c>
      <c r="L46" s="2">
        <v>2</v>
      </c>
      <c r="M46" s="2">
        <v>4</v>
      </c>
      <c r="N46" s="2">
        <v>2</v>
      </c>
      <c r="O46" s="2">
        <v>3</v>
      </c>
      <c r="P46" s="2">
        <v>2</v>
      </c>
      <c r="Q46" s="2">
        <v>2</v>
      </c>
      <c r="R46" s="2">
        <v>3</v>
      </c>
      <c r="U46" s="2">
        <v>44</v>
      </c>
      <c r="V46" s="7">
        <f t="shared" si="8"/>
        <v>14</v>
      </c>
      <c r="W46" s="7">
        <f t="shared" si="2"/>
        <v>15</v>
      </c>
      <c r="X46" s="8">
        <f t="shared" si="9"/>
        <v>72.5</v>
      </c>
      <c r="Y46" s="9" t="str">
        <f t="shared" si="3"/>
        <v>B</v>
      </c>
      <c r="Z46" s="12" t="s">
        <v>1193</v>
      </c>
      <c r="AA46" s="12" t="s">
        <v>1237</v>
      </c>
    </row>
    <row r="47" spans="1:27" ht="15.75" customHeight="1" x14ac:dyDescent="0.2">
      <c r="A47" s="1">
        <v>43643.65835164352</v>
      </c>
      <c r="B47" s="27">
        <v>45</v>
      </c>
      <c r="C47" s="2" t="s">
        <v>181</v>
      </c>
      <c r="D47" s="2" t="s">
        <v>182</v>
      </c>
      <c r="E47" s="2" t="s">
        <v>183</v>
      </c>
      <c r="F47" s="2" t="s">
        <v>184</v>
      </c>
      <c r="G47" s="2" t="s">
        <v>19</v>
      </c>
      <c r="H47" s="2" t="s">
        <v>29</v>
      </c>
      <c r="I47" s="2">
        <v>4</v>
      </c>
      <c r="J47" s="2">
        <v>1</v>
      </c>
      <c r="K47" s="2">
        <v>5</v>
      </c>
      <c r="L47" s="2">
        <v>1</v>
      </c>
      <c r="M47" s="2">
        <v>5</v>
      </c>
      <c r="N47" s="2">
        <v>1</v>
      </c>
      <c r="O47" s="2">
        <v>4</v>
      </c>
      <c r="P47" s="2">
        <v>1</v>
      </c>
      <c r="Q47" s="2">
        <v>5</v>
      </c>
      <c r="R47" s="2">
        <v>4</v>
      </c>
      <c r="U47" s="2">
        <v>45</v>
      </c>
      <c r="V47" s="7">
        <f t="shared" si="8"/>
        <v>18</v>
      </c>
      <c r="W47" s="7">
        <f t="shared" si="2"/>
        <v>17</v>
      </c>
      <c r="X47" s="8">
        <f t="shared" si="9"/>
        <v>87.5</v>
      </c>
      <c r="Y47" s="9" t="str">
        <f t="shared" si="3"/>
        <v>A</v>
      </c>
    </row>
    <row r="48" spans="1:27" ht="15.75" customHeight="1" x14ac:dyDescent="0.2">
      <c r="A48" s="1">
        <v>43643.658357511573</v>
      </c>
      <c r="B48" s="27">
        <v>46</v>
      </c>
      <c r="C48" s="2" t="s">
        <v>185</v>
      </c>
      <c r="D48" s="2" t="s">
        <v>186</v>
      </c>
      <c r="E48" s="2" t="s">
        <v>68</v>
      </c>
      <c r="F48" s="2" t="s">
        <v>187</v>
      </c>
      <c r="G48" s="2" t="s">
        <v>19</v>
      </c>
      <c r="H48" s="2" t="s">
        <v>38</v>
      </c>
      <c r="I48" s="2">
        <v>3</v>
      </c>
      <c r="J48" s="2">
        <v>3</v>
      </c>
      <c r="K48" s="2">
        <v>2</v>
      </c>
      <c r="L48" s="2">
        <v>1</v>
      </c>
      <c r="M48" s="2">
        <v>3</v>
      </c>
      <c r="N48" s="2">
        <v>4</v>
      </c>
      <c r="O48" s="2">
        <v>2</v>
      </c>
      <c r="P48" s="2">
        <v>2</v>
      </c>
      <c r="Q48" s="2">
        <v>4</v>
      </c>
      <c r="R48" s="2">
        <v>3</v>
      </c>
      <c r="U48" s="2">
        <v>46</v>
      </c>
      <c r="V48" s="7">
        <f t="shared" si="8"/>
        <v>9</v>
      </c>
      <c r="W48" s="7">
        <f t="shared" si="2"/>
        <v>12</v>
      </c>
      <c r="X48" s="8">
        <f t="shared" si="9"/>
        <v>52.5</v>
      </c>
      <c r="Y48" s="9" t="str">
        <f t="shared" si="3"/>
        <v>D</v>
      </c>
    </row>
    <row r="49" spans="1:25" ht="15.75" customHeight="1" x14ac:dyDescent="0.2">
      <c r="A49" s="1">
        <v>43643.658382164351</v>
      </c>
      <c r="B49" s="27">
        <v>47</v>
      </c>
      <c r="C49" s="2" t="s">
        <v>188</v>
      </c>
      <c r="D49" s="2" t="s">
        <v>189</v>
      </c>
      <c r="E49" s="2" t="s">
        <v>115</v>
      </c>
      <c r="F49" s="2" t="s">
        <v>190</v>
      </c>
      <c r="G49" s="2" t="s">
        <v>19</v>
      </c>
      <c r="H49" s="2" t="s">
        <v>29</v>
      </c>
      <c r="I49" s="2">
        <v>3</v>
      </c>
      <c r="J49" s="2">
        <v>2</v>
      </c>
      <c r="K49" s="2">
        <v>3</v>
      </c>
      <c r="L49" s="2">
        <v>1</v>
      </c>
      <c r="M49" s="2">
        <v>4</v>
      </c>
      <c r="N49" s="2">
        <v>2</v>
      </c>
      <c r="O49" s="2">
        <v>3</v>
      </c>
      <c r="P49" s="2">
        <v>2</v>
      </c>
      <c r="Q49" s="2">
        <v>3</v>
      </c>
      <c r="R49" s="2">
        <v>2</v>
      </c>
      <c r="U49" s="2">
        <v>47</v>
      </c>
      <c r="V49" s="7">
        <f t="shared" si="8"/>
        <v>11</v>
      </c>
      <c r="W49" s="7">
        <f t="shared" si="2"/>
        <v>16</v>
      </c>
      <c r="X49" s="8">
        <f t="shared" si="9"/>
        <v>67.5</v>
      </c>
      <c r="Y49" s="9" t="str">
        <f t="shared" si="3"/>
        <v>D</v>
      </c>
    </row>
    <row r="50" spans="1:25" ht="15" x14ac:dyDescent="0.2">
      <c r="A50" s="1">
        <v>43643.658421689819</v>
      </c>
      <c r="B50" s="27">
        <v>48</v>
      </c>
      <c r="C50" s="2" t="s">
        <v>191</v>
      </c>
      <c r="D50" s="2" t="s">
        <v>192</v>
      </c>
      <c r="E50" s="2" t="s">
        <v>61</v>
      </c>
      <c r="F50" s="2" t="s">
        <v>193</v>
      </c>
      <c r="G50" s="2" t="s">
        <v>54</v>
      </c>
      <c r="H50" s="2" t="s">
        <v>20</v>
      </c>
      <c r="I50" s="2">
        <v>3</v>
      </c>
      <c r="J50" s="2">
        <v>3</v>
      </c>
      <c r="K50" s="2">
        <v>3</v>
      </c>
      <c r="L50" s="2">
        <v>3</v>
      </c>
      <c r="M50" s="2">
        <v>3</v>
      </c>
      <c r="N50" s="2">
        <v>3</v>
      </c>
      <c r="O50" s="2">
        <v>3</v>
      </c>
      <c r="P50" s="2">
        <v>1</v>
      </c>
      <c r="Q50" s="2">
        <v>4</v>
      </c>
      <c r="R50" s="2">
        <v>2</v>
      </c>
      <c r="U50" s="2">
        <v>48</v>
      </c>
      <c r="V50" s="7">
        <f t="shared" si="8"/>
        <v>11</v>
      </c>
      <c r="W50" s="7">
        <f t="shared" si="2"/>
        <v>13</v>
      </c>
      <c r="X50" s="8">
        <f t="shared" si="9"/>
        <v>60</v>
      </c>
      <c r="Y50" s="9" t="str">
        <f t="shared" si="3"/>
        <v>D</v>
      </c>
    </row>
    <row r="51" spans="1:25" ht="15" x14ac:dyDescent="0.2">
      <c r="A51" s="1">
        <v>43643.658518321754</v>
      </c>
      <c r="B51" s="27">
        <v>49</v>
      </c>
      <c r="C51" s="2" t="s">
        <v>194</v>
      </c>
      <c r="D51" s="2" t="s">
        <v>195</v>
      </c>
      <c r="E51" s="2" t="s">
        <v>17</v>
      </c>
      <c r="F51" s="2" t="s">
        <v>196</v>
      </c>
      <c r="G51" s="2" t="s">
        <v>54</v>
      </c>
      <c r="H51" s="2" t="s">
        <v>20</v>
      </c>
      <c r="I51" s="2">
        <v>5</v>
      </c>
      <c r="J51" s="2">
        <v>1</v>
      </c>
      <c r="K51" s="2">
        <v>5</v>
      </c>
      <c r="L51" s="2">
        <v>3</v>
      </c>
      <c r="M51" s="2">
        <v>4</v>
      </c>
      <c r="N51" s="2">
        <v>2</v>
      </c>
      <c r="O51" s="2">
        <v>5</v>
      </c>
      <c r="P51" s="2">
        <v>1</v>
      </c>
      <c r="Q51" s="2">
        <v>5</v>
      </c>
      <c r="R51" s="2">
        <v>1</v>
      </c>
      <c r="U51" s="2">
        <v>49</v>
      </c>
      <c r="V51" s="7">
        <f t="shared" si="8"/>
        <v>19</v>
      </c>
      <c r="W51" s="7">
        <f t="shared" si="2"/>
        <v>17</v>
      </c>
      <c r="X51" s="8">
        <f t="shared" si="9"/>
        <v>90</v>
      </c>
      <c r="Y51" s="9" t="str">
        <f t="shared" si="3"/>
        <v>A</v>
      </c>
    </row>
    <row r="52" spans="1:25" ht="15" x14ac:dyDescent="0.2">
      <c r="A52" s="1">
        <v>43643.658564594909</v>
      </c>
      <c r="B52" s="27">
        <v>50</v>
      </c>
      <c r="C52" s="2" t="s">
        <v>197</v>
      </c>
      <c r="D52" s="2" t="s">
        <v>198</v>
      </c>
      <c r="E52" s="2" t="s">
        <v>17</v>
      </c>
      <c r="F52" s="2" t="s">
        <v>199</v>
      </c>
      <c r="G52" s="2" t="s">
        <v>54</v>
      </c>
      <c r="H52" s="2" t="s">
        <v>29</v>
      </c>
      <c r="I52" s="2">
        <v>5</v>
      </c>
      <c r="J52" s="2">
        <v>3</v>
      </c>
      <c r="K52" s="2">
        <v>3</v>
      </c>
      <c r="L52" s="2">
        <v>2</v>
      </c>
      <c r="M52" s="2">
        <v>3</v>
      </c>
      <c r="N52" s="2">
        <v>2</v>
      </c>
      <c r="O52" s="2">
        <v>3</v>
      </c>
      <c r="P52" s="2">
        <v>2</v>
      </c>
      <c r="Q52" s="2">
        <v>1</v>
      </c>
      <c r="R52" s="2">
        <v>4</v>
      </c>
      <c r="U52" s="2">
        <v>50</v>
      </c>
      <c r="V52" s="7">
        <f t="shared" si="8"/>
        <v>10</v>
      </c>
      <c r="W52" s="7">
        <f t="shared" si="2"/>
        <v>12</v>
      </c>
      <c r="X52" s="8">
        <f t="shared" si="9"/>
        <v>55</v>
      </c>
      <c r="Y52" s="9" t="str">
        <f t="shared" si="3"/>
        <v>D</v>
      </c>
    </row>
    <row r="53" spans="1:25" ht="15" x14ac:dyDescent="0.2">
      <c r="A53" s="1">
        <v>43643.658637523149</v>
      </c>
      <c r="B53" s="27">
        <v>51</v>
      </c>
      <c r="C53" s="2" t="s">
        <v>200</v>
      </c>
      <c r="D53" s="2" t="s">
        <v>201</v>
      </c>
      <c r="E53" s="2" t="s">
        <v>17</v>
      </c>
      <c r="F53" s="2" t="s">
        <v>202</v>
      </c>
      <c r="G53" s="2" t="s">
        <v>19</v>
      </c>
      <c r="H53" s="2" t="s">
        <v>20</v>
      </c>
      <c r="I53" s="2">
        <v>3</v>
      </c>
      <c r="J53" s="2">
        <v>2</v>
      </c>
      <c r="K53" s="2">
        <v>3</v>
      </c>
      <c r="L53" s="2">
        <v>1</v>
      </c>
      <c r="M53" s="2">
        <v>3</v>
      </c>
      <c r="N53" s="2">
        <v>2</v>
      </c>
      <c r="O53" s="2">
        <v>3</v>
      </c>
      <c r="P53" s="2">
        <v>2</v>
      </c>
      <c r="Q53" s="2">
        <v>3</v>
      </c>
      <c r="R53" s="2">
        <v>4</v>
      </c>
      <c r="U53" s="2">
        <v>51</v>
      </c>
      <c r="V53" s="7">
        <f t="shared" si="8"/>
        <v>10</v>
      </c>
      <c r="W53" s="7">
        <f t="shared" si="2"/>
        <v>14</v>
      </c>
      <c r="X53" s="8">
        <f t="shared" si="9"/>
        <v>60</v>
      </c>
      <c r="Y53" s="9" t="str">
        <f t="shared" si="3"/>
        <v>D</v>
      </c>
    </row>
    <row r="54" spans="1:25" ht="15" x14ac:dyDescent="0.2">
      <c r="A54" s="1">
        <v>43643.658726041671</v>
      </c>
      <c r="B54" s="27">
        <v>52</v>
      </c>
      <c r="C54" s="2" t="s">
        <v>203</v>
      </c>
      <c r="D54" s="2" t="s">
        <v>204</v>
      </c>
      <c r="E54" s="2" t="s">
        <v>68</v>
      </c>
      <c r="F54" s="2" t="s">
        <v>205</v>
      </c>
      <c r="G54" s="2" t="s">
        <v>19</v>
      </c>
      <c r="H54" s="2" t="s">
        <v>20</v>
      </c>
      <c r="I54" s="2">
        <v>5</v>
      </c>
      <c r="J54" s="2">
        <v>1</v>
      </c>
      <c r="K54" s="2">
        <v>5</v>
      </c>
      <c r="L54" s="2">
        <v>1</v>
      </c>
      <c r="M54" s="2">
        <v>4</v>
      </c>
      <c r="N54" s="2">
        <v>1</v>
      </c>
      <c r="O54" s="2">
        <v>5</v>
      </c>
      <c r="P54" s="2">
        <v>1</v>
      </c>
      <c r="Q54" s="2">
        <v>4</v>
      </c>
      <c r="R54" s="2">
        <v>1</v>
      </c>
      <c r="U54" s="2">
        <v>52</v>
      </c>
      <c r="V54" s="7">
        <f t="shared" si="8"/>
        <v>18</v>
      </c>
      <c r="W54" s="7">
        <f t="shared" si="2"/>
        <v>20</v>
      </c>
      <c r="X54" s="8">
        <f t="shared" si="9"/>
        <v>95</v>
      </c>
      <c r="Y54" s="9" t="str">
        <f t="shared" si="3"/>
        <v>A</v>
      </c>
    </row>
    <row r="55" spans="1:25" ht="15" x14ac:dyDescent="0.2">
      <c r="A55" s="1">
        <v>43643.658732071759</v>
      </c>
      <c r="B55" s="27">
        <v>53</v>
      </c>
      <c r="C55" s="2" t="s">
        <v>206</v>
      </c>
      <c r="D55" s="2" t="s">
        <v>207</v>
      </c>
      <c r="E55" s="2" t="s">
        <v>17</v>
      </c>
      <c r="F55" s="2" t="s">
        <v>208</v>
      </c>
      <c r="G55" s="2" t="s">
        <v>19</v>
      </c>
      <c r="H55" s="2" t="s">
        <v>20</v>
      </c>
      <c r="I55" s="2">
        <v>5</v>
      </c>
      <c r="J55" s="2">
        <v>1</v>
      </c>
      <c r="K55" s="2">
        <v>5</v>
      </c>
      <c r="L55" s="2">
        <v>1</v>
      </c>
      <c r="M55" s="2">
        <v>3</v>
      </c>
      <c r="N55" s="2">
        <v>1</v>
      </c>
      <c r="O55" s="2">
        <v>5</v>
      </c>
      <c r="P55" s="2">
        <v>1</v>
      </c>
      <c r="Q55" s="2">
        <v>5</v>
      </c>
      <c r="R55" s="2">
        <v>2</v>
      </c>
      <c r="U55" s="2">
        <v>53</v>
      </c>
      <c r="V55" s="7">
        <f t="shared" si="8"/>
        <v>18</v>
      </c>
      <c r="W55" s="7">
        <f t="shared" si="2"/>
        <v>19</v>
      </c>
      <c r="X55" s="8">
        <f t="shared" si="9"/>
        <v>92.5</v>
      </c>
      <c r="Y55" s="9" t="str">
        <f t="shared" si="3"/>
        <v>A</v>
      </c>
    </row>
    <row r="56" spans="1:25" ht="15" x14ac:dyDescent="0.2">
      <c r="A56" s="1">
        <v>43643.658772754628</v>
      </c>
      <c r="B56" s="27">
        <v>54</v>
      </c>
      <c r="C56" s="2" t="s">
        <v>209</v>
      </c>
      <c r="D56" s="2" t="s">
        <v>210</v>
      </c>
      <c r="E56" s="2" t="s">
        <v>17</v>
      </c>
      <c r="F56" s="2" t="s">
        <v>202</v>
      </c>
      <c r="G56" s="2" t="s">
        <v>19</v>
      </c>
      <c r="H56" s="2" t="s">
        <v>29</v>
      </c>
      <c r="I56" s="2">
        <v>5</v>
      </c>
      <c r="J56" s="2">
        <v>2</v>
      </c>
      <c r="K56" s="2">
        <v>3</v>
      </c>
      <c r="L56" s="2">
        <v>1</v>
      </c>
      <c r="M56" s="2">
        <v>5</v>
      </c>
      <c r="N56" s="2">
        <v>3</v>
      </c>
      <c r="O56" s="2">
        <v>4</v>
      </c>
      <c r="P56" s="2">
        <v>1</v>
      </c>
      <c r="Q56" s="2">
        <v>4</v>
      </c>
      <c r="R56" s="2">
        <v>2</v>
      </c>
      <c r="U56" s="2">
        <v>54</v>
      </c>
      <c r="V56" s="7">
        <f t="shared" si="8"/>
        <v>16</v>
      </c>
      <c r="W56" s="7">
        <f t="shared" si="2"/>
        <v>16</v>
      </c>
      <c r="X56" s="8">
        <f t="shared" si="9"/>
        <v>80</v>
      </c>
      <c r="Y56" s="9" t="str">
        <f t="shared" si="3"/>
        <v>B</v>
      </c>
    </row>
    <row r="57" spans="1:25" ht="15" x14ac:dyDescent="0.2">
      <c r="A57" s="1">
        <v>43643.658924074072</v>
      </c>
      <c r="B57" s="27">
        <v>55</v>
      </c>
      <c r="C57" s="2" t="s">
        <v>211</v>
      </c>
      <c r="D57" s="2" t="s">
        <v>212</v>
      </c>
      <c r="E57" s="2" t="s">
        <v>68</v>
      </c>
      <c r="F57" s="2" t="s">
        <v>213</v>
      </c>
      <c r="G57" s="2" t="s">
        <v>19</v>
      </c>
      <c r="H57" s="2" t="s">
        <v>20</v>
      </c>
      <c r="I57" s="2">
        <v>3</v>
      </c>
      <c r="J57" s="2">
        <v>2</v>
      </c>
      <c r="K57" s="2">
        <v>5</v>
      </c>
      <c r="L57" s="2">
        <v>1</v>
      </c>
      <c r="M57" s="2">
        <v>4</v>
      </c>
      <c r="N57" s="2">
        <v>2</v>
      </c>
      <c r="O57" s="2">
        <v>3</v>
      </c>
      <c r="P57" s="2">
        <v>2</v>
      </c>
      <c r="Q57" s="2">
        <v>3</v>
      </c>
      <c r="R57" s="2">
        <v>3</v>
      </c>
      <c r="U57" s="2">
        <v>55</v>
      </c>
      <c r="V57" s="7">
        <f t="shared" si="8"/>
        <v>13</v>
      </c>
      <c r="W57" s="7">
        <f t="shared" si="2"/>
        <v>15</v>
      </c>
      <c r="X57" s="8">
        <f t="shared" si="9"/>
        <v>70</v>
      </c>
      <c r="Y57" s="9" t="str">
        <f t="shared" si="3"/>
        <v>B</v>
      </c>
    </row>
    <row r="58" spans="1:25" ht="15" x14ac:dyDescent="0.2">
      <c r="A58" s="1">
        <v>43643.65894627315</v>
      </c>
      <c r="B58" s="27">
        <v>56</v>
      </c>
      <c r="C58" s="2" t="s">
        <v>214</v>
      </c>
      <c r="D58" s="2" t="s">
        <v>215</v>
      </c>
      <c r="E58" s="3" t="s">
        <v>216</v>
      </c>
      <c r="F58" s="2" t="s">
        <v>217</v>
      </c>
      <c r="G58" s="2" t="s">
        <v>19</v>
      </c>
      <c r="H58" s="2" t="s">
        <v>29</v>
      </c>
      <c r="I58" s="2">
        <v>3</v>
      </c>
      <c r="J58" s="2">
        <v>4</v>
      </c>
      <c r="K58" s="2">
        <v>3</v>
      </c>
      <c r="L58" s="2">
        <v>1</v>
      </c>
      <c r="M58" s="2">
        <v>5</v>
      </c>
      <c r="N58" s="2">
        <v>5</v>
      </c>
      <c r="O58" s="2">
        <v>3</v>
      </c>
      <c r="P58" s="2">
        <v>2</v>
      </c>
      <c r="Q58" s="2">
        <v>4</v>
      </c>
      <c r="R58" s="2">
        <v>5</v>
      </c>
      <c r="U58" s="2">
        <v>56</v>
      </c>
      <c r="V58" s="7">
        <f t="shared" si="8"/>
        <v>13</v>
      </c>
      <c r="W58" s="7">
        <f t="shared" si="2"/>
        <v>8</v>
      </c>
      <c r="X58" s="8">
        <f t="shared" si="9"/>
        <v>52.5</v>
      </c>
      <c r="Y58" s="9" t="str">
        <f t="shared" si="3"/>
        <v>D</v>
      </c>
    </row>
    <row r="59" spans="1:25" ht="15" x14ac:dyDescent="0.2">
      <c r="A59" s="1">
        <v>43643.659013657409</v>
      </c>
      <c r="B59" s="27">
        <v>57</v>
      </c>
      <c r="C59" s="2" t="s">
        <v>218</v>
      </c>
      <c r="D59" s="2" t="s">
        <v>219</v>
      </c>
      <c r="E59" s="2" t="s">
        <v>17</v>
      </c>
      <c r="F59" s="2" t="s">
        <v>199</v>
      </c>
      <c r="G59" s="2" t="s">
        <v>19</v>
      </c>
      <c r="H59" s="2" t="s">
        <v>20</v>
      </c>
      <c r="I59" s="2">
        <v>5</v>
      </c>
      <c r="J59" s="2">
        <v>2</v>
      </c>
      <c r="K59" s="2">
        <v>4</v>
      </c>
      <c r="L59" s="2">
        <v>1</v>
      </c>
      <c r="M59" s="2">
        <v>5</v>
      </c>
      <c r="N59" s="2">
        <v>2</v>
      </c>
      <c r="O59" s="2">
        <v>4</v>
      </c>
      <c r="P59" s="2">
        <v>1</v>
      </c>
      <c r="Q59" s="2">
        <v>2</v>
      </c>
      <c r="R59" s="2">
        <v>1</v>
      </c>
      <c r="U59" s="2">
        <v>57</v>
      </c>
      <c r="V59" s="7">
        <f t="shared" si="8"/>
        <v>15</v>
      </c>
      <c r="W59" s="7">
        <f t="shared" si="2"/>
        <v>18</v>
      </c>
      <c r="X59" s="8">
        <f t="shared" si="9"/>
        <v>82.5</v>
      </c>
      <c r="Y59" s="9" t="str">
        <f t="shared" si="3"/>
        <v>A</v>
      </c>
    </row>
    <row r="60" spans="1:25" ht="15" x14ac:dyDescent="0.2">
      <c r="A60" s="1">
        <v>43643.659038981481</v>
      </c>
      <c r="B60" s="27">
        <v>58</v>
      </c>
      <c r="C60" s="2" t="s">
        <v>220</v>
      </c>
      <c r="D60" s="2" t="s">
        <v>221</v>
      </c>
      <c r="E60" s="2" t="s">
        <v>222</v>
      </c>
      <c r="F60" s="2" t="s">
        <v>223</v>
      </c>
      <c r="G60" s="2" t="s">
        <v>19</v>
      </c>
      <c r="H60" s="2" t="s">
        <v>20</v>
      </c>
      <c r="I60" s="2">
        <v>3</v>
      </c>
      <c r="J60" s="2">
        <v>2</v>
      </c>
      <c r="K60" s="2">
        <v>4</v>
      </c>
      <c r="L60" s="2">
        <v>2</v>
      </c>
      <c r="M60" s="2">
        <v>2</v>
      </c>
      <c r="N60" s="2">
        <v>3</v>
      </c>
      <c r="O60" s="2">
        <v>3</v>
      </c>
      <c r="P60" s="2">
        <v>3</v>
      </c>
      <c r="Q60" s="2">
        <v>2</v>
      </c>
      <c r="R60" s="2">
        <v>3</v>
      </c>
      <c r="U60" s="2">
        <v>58</v>
      </c>
      <c r="V60" s="7">
        <f t="shared" si="8"/>
        <v>9</v>
      </c>
      <c r="W60" s="7">
        <f t="shared" si="2"/>
        <v>12</v>
      </c>
      <c r="X60" s="8">
        <f t="shared" si="9"/>
        <v>52.5</v>
      </c>
      <c r="Y60" s="9" t="str">
        <f t="shared" si="3"/>
        <v>D</v>
      </c>
    </row>
    <row r="61" spans="1:25" ht="15" x14ac:dyDescent="0.2">
      <c r="A61" s="1">
        <v>43643.659094884264</v>
      </c>
      <c r="B61" s="27">
        <v>59</v>
      </c>
      <c r="C61" s="2" t="s">
        <v>224</v>
      </c>
      <c r="D61" s="2" t="s">
        <v>225</v>
      </c>
      <c r="E61" s="2" t="s">
        <v>17</v>
      </c>
      <c r="F61" s="2" t="s">
        <v>226</v>
      </c>
      <c r="G61" s="2" t="s">
        <v>19</v>
      </c>
      <c r="H61" s="2" t="s">
        <v>20</v>
      </c>
      <c r="I61" s="2">
        <v>3</v>
      </c>
      <c r="J61" s="2">
        <v>1</v>
      </c>
      <c r="K61" s="2">
        <v>4</v>
      </c>
      <c r="L61" s="2">
        <v>1</v>
      </c>
      <c r="M61" s="2">
        <v>3</v>
      </c>
      <c r="N61" s="2">
        <v>2</v>
      </c>
      <c r="O61" s="2">
        <v>5</v>
      </c>
      <c r="P61" s="2">
        <v>1</v>
      </c>
      <c r="Q61" s="2">
        <v>3</v>
      </c>
      <c r="R61" s="2">
        <v>1</v>
      </c>
      <c r="U61" s="2">
        <v>59</v>
      </c>
      <c r="V61" s="7">
        <f t="shared" si="8"/>
        <v>13</v>
      </c>
      <c r="W61" s="7">
        <f t="shared" si="2"/>
        <v>19</v>
      </c>
      <c r="X61" s="8">
        <f t="shared" si="9"/>
        <v>80</v>
      </c>
      <c r="Y61" s="9" t="str">
        <f t="shared" si="3"/>
        <v>B</v>
      </c>
    </row>
    <row r="62" spans="1:25" ht="15" x14ac:dyDescent="0.2">
      <c r="A62" s="1">
        <v>43643.659111550922</v>
      </c>
      <c r="B62" s="27">
        <v>60</v>
      </c>
      <c r="C62" s="2" t="s">
        <v>227</v>
      </c>
      <c r="D62" s="2" t="s">
        <v>228</v>
      </c>
      <c r="E62" s="2" t="s">
        <v>32</v>
      </c>
      <c r="F62" s="2" t="s">
        <v>229</v>
      </c>
      <c r="G62" s="2" t="s">
        <v>19</v>
      </c>
      <c r="H62" s="2" t="s">
        <v>20</v>
      </c>
      <c r="I62" s="2">
        <v>5</v>
      </c>
      <c r="J62" s="2">
        <v>1</v>
      </c>
      <c r="K62" s="2">
        <v>4</v>
      </c>
      <c r="L62" s="2">
        <v>2</v>
      </c>
      <c r="M62" s="2">
        <v>4</v>
      </c>
      <c r="N62" s="2">
        <v>2</v>
      </c>
      <c r="O62" s="2">
        <v>5</v>
      </c>
      <c r="P62" s="2">
        <v>1</v>
      </c>
      <c r="Q62" s="2">
        <v>5</v>
      </c>
      <c r="R62" s="2">
        <v>2</v>
      </c>
      <c r="U62" s="2">
        <v>60</v>
      </c>
      <c r="V62" s="7">
        <f t="shared" si="8"/>
        <v>18</v>
      </c>
      <c r="W62" s="7">
        <f t="shared" si="2"/>
        <v>17</v>
      </c>
      <c r="X62" s="8">
        <f t="shared" si="9"/>
        <v>87.5</v>
      </c>
      <c r="Y62" s="9" t="str">
        <f t="shared" si="3"/>
        <v>A</v>
      </c>
    </row>
    <row r="63" spans="1:25" ht="15" x14ac:dyDescent="0.2">
      <c r="A63" s="1">
        <v>43643.659114942129</v>
      </c>
      <c r="B63" s="27">
        <v>61</v>
      </c>
      <c r="C63" s="2" t="s">
        <v>230</v>
      </c>
      <c r="D63" s="2" t="s">
        <v>231</v>
      </c>
      <c r="E63" s="2" t="s">
        <v>17</v>
      </c>
      <c r="F63" s="2" t="s">
        <v>232</v>
      </c>
      <c r="G63" s="2" t="s">
        <v>19</v>
      </c>
      <c r="H63" s="2" t="s">
        <v>20</v>
      </c>
      <c r="I63" s="2">
        <v>3</v>
      </c>
      <c r="J63" s="2">
        <v>2</v>
      </c>
      <c r="K63" s="2">
        <v>5</v>
      </c>
      <c r="L63" s="2">
        <v>3</v>
      </c>
      <c r="M63" s="2">
        <v>3</v>
      </c>
      <c r="N63" s="2">
        <v>2</v>
      </c>
      <c r="O63" s="2">
        <v>4</v>
      </c>
      <c r="P63" s="2">
        <v>2</v>
      </c>
      <c r="Q63" s="2">
        <v>3</v>
      </c>
      <c r="R63" s="2">
        <v>2</v>
      </c>
      <c r="U63" s="2">
        <v>61</v>
      </c>
      <c r="V63" s="7">
        <f t="shared" si="8"/>
        <v>13</v>
      </c>
      <c r="W63" s="7">
        <f t="shared" si="2"/>
        <v>14</v>
      </c>
      <c r="X63" s="8">
        <f t="shared" si="9"/>
        <v>67.5</v>
      </c>
      <c r="Y63" s="9" t="str">
        <f t="shared" si="3"/>
        <v>D</v>
      </c>
    </row>
    <row r="64" spans="1:25" ht="15" x14ac:dyDescent="0.2">
      <c r="A64" s="1">
        <v>43643.659133472218</v>
      </c>
      <c r="B64" s="27">
        <v>62</v>
      </c>
      <c r="C64" s="2" t="s">
        <v>233</v>
      </c>
      <c r="D64" s="2" t="s">
        <v>234</v>
      </c>
      <c r="E64" s="2" t="s">
        <v>17</v>
      </c>
      <c r="F64" s="2" t="s">
        <v>235</v>
      </c>
      <c r="G64" s="2" t="s">
        <v>54</v>
      </c>
      <c r="H64" s="2" t="s">
        <v>20</v>
      </c>
      <c r="I64" s="2">
        <v>3</v>
      </c>
      <c r="J64" s="2">
        <v>1</v>
      </c>
      <c r="K64" s="2">
        <v>5</v>
      </c>
      <c r="L64" s="2">
        <v>1</v>
      </c>
      <c r="M64" s="2">
        <v>2</v>
      </c>
      <c r="N64" s="2">
        <v>2</v>
      </c>
      <c r="O64" s="2">
        <v>3</v>
      </c>
      <c r="P64" s="2">
        <v>2</v>
      </c>
      <c r="Q64" s="2">
        <v>3</v>
      </c>
      <c r="R64" s="2">
        <v>3</v>
      </c>
      <c r="U64" s="2">
        <v>62</v>
      </c>
      <c r="V64" s="7">
        <f t="shared" si="8"/>
        <v>11</v>
      </c>
      <c r="W64" s="7">
        <f t="shared" si="2"/>
        <v>16</v>
      </c>
      <c r="X64" s="8">
        <f t="shared" si="9"/>
        <v>67.5</v>
      </c>
      <c r="Y64" s="9" t="str">
        <f t="shared" si="3"/>
        <v>D</v>
      </c>
    </row>
    <row r="65" spans="1:25" ht="15" x14ac:dyDescent="0.2">
      <c r="A65" s="1">
        <v>43643.659166944446</v>
      </c>
      <c r="B65" s="27">
        <v>63</v>
      </c>
      <c r="C65" s="2" t="s">
        <v>236</v>
      </c>
      <c r="D65" s="2" t="s">
        <v>237</v>
      </c>
      <c r="E65" s="2" t="s">
        <v>17</v>
      </c>
      <c r="F65" s="2" t="s">
        <v>196</v>
      </c>
      <c r="G65" s="2" t="s">
        <v>19</v>
      </c>
      <c r="H65" s="2" t="s">
        <v>38</v>
      </c>
      <c r="I65" s="2">
        <v>3</v>
      </c>
      <c r="J65" s="2">
        <v>2</v>
      </c>
      <c r="K65" s="2">
        <v>2</v>
      </c>
      <c r="L65" s="2">
        <v>5</v>
      </c>
      <c r="M65" s="2">
        <v>2</v>
      </c>
      <c r="N65" s="2">
        <v>5</v>
      </c>
      <c r="O65" s="2">
        <v>4</v>
      </c>
      <c r="P65" s="2">
        <v>1</v>
      </c>
      <c r="Q65" s="2">
        <v>1</v>
      </c>
      <c r="R65" s="2">
        <v>1</v>
      </c>
      <c r="U65" s="2">
        <v>63</v>
      </c>
      <c r="V65" s="7">
        <f t="shared" si="8"/>
        <v>7</v>
      </c>
      <c r="W65" s="7">
        <f t="shared" si="2"/>
        <v>11</v>
      </c>
      <c r="X65" s="8">
        <f t="shared" si="9"/>
        <v>45</v>
      </c>
      <c r="Y65" s="9" t="str">
        <f t="shared" si="3"/>
        <v>E</v>
      </c>
    </row>
    <row r="66" spans="1:25" ht="15" x14ac:dyDescent="0.2">
      <c r="A66" s="1">
        <v>43643.659177824069</v>
      </c>
      <c r="B66" s="27">
        <v>64</v>
      </c>
      <c r="C66" s="2" t="s">
        <v>238</v>
      </c>
      <c r="D66" s="2" t="s">
        <v>239</v>
      </c>
      <c r="E66" s="2" t="s">
        <v>240</v>
      </c>
      <c r="F66" s="2" t="s">
        <v>241</v>
      </c>
      <c r="G66" s="2" t="s">
        <v>19</v>
      </c>
      <c r="H66" s="2" t="s">
        <v>20</v>
      </c>
      <c r="I66" s="2">
        <v>4</v>
      </c>
      <c r="J66" s="2">
        <v>4</v>
      </c>
      <c r="K66" s="2">
        <v>4</v>
      </c>
      <c r="L66" s="2">
        <v>1</v>
      </c>
      <c r="M66" s="2">
        <v>4</v>
      </c>
      <c r="N66" s="2">
        <v>2</v>
      </c>
      <c r="O66" s="2">
        <v>5</v>
      </c>
      <c r="P66" s="2">
        <v>2</v>
      </c>
      <c r="Q66" s="2">
        <v>5</v>
      </c>
      <c r="R66" s="2">
        <v>2</v>
      </c>
      <c r="U66" s="2">
        <v>64</v>
      </c>
      <c r="V66" s="7">
        <f t="shared" si="8"/>
        <v>17</v>
      </c>
      <c r="W66" s="7">
        <f t="shared" si="2"/>
        <v>14</v>
      </c>
      <c r="X66" s="8">
        <f t="shared" si="9"/>
        <v>77.5</v>
      </c>
      <c r="Y66" s="9" t="str">
        <f t="shared" si="3"/>
        <v>B</v>
      </c>
    </row>
    <row r="67" spans="1:25" ht="15" x14ac:dyDescent="0.2">
      <c r="A67" s="1">
        <v>43643.659198402776</v>
      </c>
      <c r="B67" s="27">
        <v>65</v>
      </c>
      <c r="C67" s="2" t="s">
        <v>242</v>
      </c>
      <c r="D67" s="2" t="s">
        <v>243</v>
      </c>
      <c r="E67" s="2" t="s">
        <v>68</v>
      </c>
      <c r="F67" s="2" t="s">
        <v>244</v>
      </c>
      <c r="G67" s="2" t="s">
        <v>19</v>
      </c>
      <c r="H67" s="2" t="s">
        <v>29</v>
      </c>
      <c r="I67" s="2">
        <v>3</v>
      </c>
      <c r="J67" s="2">
        <v>1</v>
      </c>
      <c r="K67" s="2">
        <v>5</v>
      </c>
      <c r="L67" s="2">
        <v>2</v>
      </c>
      <c r="M67" s="2">
        <v>3</v>
      </c>
      <c r="N67" s="2">
        <v>2</v>
      </c>
      <c r="O67" s="2">
        <v>5</v>
      </c>
      <c r="P67" s="2">
        <v>1</v>
      </c>
      <c r="Q67" s="2">
        <v>3</v>
      </c>
      <c r="R67" s="2">
        <v>1</v>
      </c>
      <c r="U67" s="2">
        <v>65</v>
      </c>
      <c r="V67" s="7">
        <f t="shared" si="8"/>
        <v>14</v>
      </c>
      <c r="W67" s="7">
        <f t="shared" si="2"/>
        <v>18</v>
      </c>
      <c r="X67" s="8">
        <f t="shared" si="9"/>
        <v>80</v>
      </c>
      <c r="Y67" s="9" t="str">
        <f t="shared" si="3"/>
        <v>B</v>
      </c>
    </row>
    <row r="68" spans="1:25" ht="15" x14ac:dyDescent="0.2">
      <c r="A68" s="1">
        <v>43643.659279178246</v>
      </c>
      <c r="B68" s="27">
        <v>66</v>
      </c>
      <c r="C68" s="2" t="s">
        <v>245</v>
      </c>
      <c r="D68" s="2" t="s">
        <v>246</v>
      </c>
      <c r="E68" s="2" t="s">
        <v>41</v>
      </c>
      <c r="F68" s="2" t="s">
        <v>247</v>
      </c>
      <c r="G68" s="2" t="s">
        <v>19</v>
      </c>
      <c r="H68" s="2" t="s">
        <v>29</v>
      </c>
      <c r="I68" s="2">
        <v>4</v>
      </c>
      <c r="J68" s="2">
        <v>2</v>
      </c>
      <c r="K68" s="2">
        <v>4</v>
      </c>
      <c r="L68" s="2">
        <v>2</v>
      </c>
      <c r="M68" s="2">
        <v>3</v>
      </c>
      <c r="N68" s="2">
        <v>2</v>
      </c>
      <c r="O68" s="2">
        <v>4</v>
      </c>
      <c r="P68" s="2">
        <v>2</v>
      </c>
      <c r="Q68" s="2">
        <v>4</v>
      </c>
      <c r="R68" s="2">
        <v>2</v>
      </c>
      <c r="U68" s="2">
        <v>66</v>
      </c>
      <c r="V68" s="7">
        <f t="shared" si="8"/>
        <v>14</v>
      </c>
      <c r="W68" s="7">
        <f t="shared" ref="W68:W131" si="10">SUM((5-J68)+(5-L68)+(5-N68)+(5-P68)+(5-R68))</f>
        <v>15</v>
      </c>
      <c r="X68" s="8">
        <f t="shared" si="9"/>
        <v>72.5</v>
      </c>
      <c r="Y68" s="9" t="str">
        <f t="shared" ref="Y68:Y131" si="11">IF(X68&lt;51, "E",IF(AND(X68&gt;50, X68 &lt;68), "D", IF(AND(X68&gt;67, X68 &lt;69), "C", IF(AND(X68&gt;69, X68 &lt;81), "B",IF(AND(X68&gt;80, X68&lt;100), "A",)))))</f>
        <v>B</v>
      </c>
    </row>
    <row r="69" spans="1:25" ht="15" x14ac:dyDescent="0.2">
      <c r="A69" s="1">
        <v>43643.659289374998</v>
      </c>
      <c r="B69" s="27">
        <v>67</v>
      </c>
      <c r="C69" s="2" t="s">
        <v>248</v>
      </c>
      <c r="D69" s="2" t="s">
        <v>249</v>
      </c>
      <c r="E69" s="2" t="s">
        <v>250</v>
      </c>
      <c r="F69" s="2" t="s">
        <v>251</v>
      </c>
      <c r="G69" s="2" t="s">
        <v>19</v>
      </c>
      <c r="H69" s="2" t="s">
        <v>20</v>
      </c>
      <c r="I69" s="2">
        <v>5</v>
      </c>
      <c r="J69" s="2">
        <v>2</v>
      </c>
      <c r="K69" s="2">
        <v>3</v>
      </c>
      <c r="L69" s="2">
        <v>2</v>
      </c>
      <c r="M69" s="2">
        <v>3</v>
      </c>
      <c r="N69" s="2">
        <v>2</v>
      </c>
      <c r="O69" s="2">
        <v>4</v>
      </c>
      <c r="P69" s="2">
        <v>2</v>
      </c>
      <c r="Q69" s="2">
        <v>3</v>
      </c>
      <c r="R69" s="2">
        <v>2</v>
      </c>
      <c r="U69" s="2">
        <v>67</v>
      </c>
      <c r="V69" s="7">
        <f t="shared" si="8"/>
        <v>13</v>
      </c>
      <c r="W69" s="7">
        <f t="shared" si="10"/>
        <v>15</v>
      </c>
      <c r="X69" s="8">
        <f t="shared" si="9"/>
        <v>70</v>
      </c>
      <c r="Y69" s="9" t="str">
        <f t="shared" si="11"/>
        <v>B</v>
      </c>
    </row>
    <row r="70" spans="1:25" ht="15" x14ac:dyDescent="0.2">
      <c r="A70" s="1">
        <v>43643.65930525463</v>
      </c>
      <c r="B70" s="27">
        <v>68</v>
      </c>
      <c r="C70" s="2" t="s">
        <v>252</v>
      </c>
      <c r="D70" s="2" t="s">
        <v>253</v>
      </c>
      <c r="E70" s="2" t="s">
        <v>41</v>
      </c>
      <c r="F70" s="2" t="s">
        <v>254</v>
      </c>
      <c r="G70" s="2" t="s">
        <v>19</v>
      </c>
      <c r="H70" s="2" t="s">
        <v>20</v>
      </c>
      <c r="I70" s="2">
        <v>3</v>
      </c>
      <c r="J70" s="2">
        <v>1</v>
      </c>
      <c r="K70" s="2">
        <v>5</v>
      </c>
      <c r="L70" s="2">
        <v>1</v>
      </c>
      <c r="M70" s="2">
        <v>4</v>
      </c>
      <c r="N70" s="2">
        <v>4</v>
      </c>
      <c r="O70" s="2">
        <v>4</v>
      </c>
      <c r="P70" s="2">
        <v>1</v>
      </c>
      <c r="Q70" s="2">
        <v>5</v>
      </c>
      <c r="R70" s="2">
        <v>5</v>
      </c>
      <c r="U70" s="2">
        <v>68</v>
      </c>
      <c r="V70" s="7">
        <f t="shared" si="8"/>
        <v>16</v>
      </c>
      <c r="W70" s="7">
        <f t="shared" si="10"/>
        <v>13</v>
      </c>
      <c r="X70" s="8">
        <f t="shared" si="9"/>
        <v>72.5</v>
      </c>
      <c r="Y70" s="9" t="str">
        <f t="shared" si="11"/>
        <v>B</v>
      </c>
    </row>
    <row r="71" spans="1:25" ht="15" x14ac:dyDescent="0.2">
      <c r="A71" s="1">
        <v>43643.659341481485</v>
      </c>
      <c r="B71" s="27">
        <v>69</v>
      </c>
      <c r="C71" s="2" t="s">
        <v>255</v>
      </c>
      <c r="D71" s="2" t="s">
        <v>256</v>
      </c>
      <c r="E71" s="2" t="s">
        <v>17</v>
      </c>
      <c r="F71" s="2" t="s">
        <v>257</v>
      </c>
      <c r="G71" s="2" t="s">
        <v>19</v>
      </c>
      <c r="H71" s="2" t="s">
        <v>20</v>
      </c>
      <c r="I71" s="2">
        <v>5</v>
      </c>
      <c r="J71" s="2">
        <v>2</v>
      </c>
      <c r="K71" s="2">
        <v>3</v>
      </c>
      <c r="L71" s="2">
        <v>2</v>
      </c>
      <c r="M71" s="2">
        <v>3</v>
      </c>
      <c r="N71" s="2">
        <v>2</v>
      </c>
      <c r="O71" s="2">
        <v>2</v>
      </c>
      <c r="P71" s="2">
        <v>2</v>
      </c>
      <c r="Q71" s="2">
        <v>3</v>
      </c>
      <c r="R71" s="2">
        <v>2</v>
      </c>
      <c r="U71" s="2">
        <v>69</v>
      </c>
      <c r="V71" s="7">
        <f t="shared" si="8"/>
        <v>11</v>
      </c>
      <c r="W71" s="7">
        <f t="shared" si="10"/>
        <v>15</v>
      </c>
      <c r="X71" s="8">
        <f t="shared" si="9"/>
        <v>65</v>
      </c>
      <c r="Y71" s="9" t="str">
        <f t="shared" si="11"/>
        <v>D</v>
      </c>
    </row>
    <row r="72" spans="1:25" ht="15" x14ac:dyDescent="0.2">
      <c r="A72" s="1">
        <v>43643.659351296301</v>
      </c>
      <c r="B72" s="27">
        <v>70</v>
      </c>
      <c r="C72" s="2" t="s">
        <v>258</v>
      </c>
      <c r="D72" s="2" t="s">
        <v>259</v>
      </c>
      <c r="E72" s="2" t="s">
        <v>260</v>
      </c>
      <c r="F72" s="2" t="s">
        <v>199</v>
      </c>
      <c r="G72" s="2" t="s">
        <v>19</v>
      </c>
      <c r="H72" s="2" t="s">
        <v>20</v>
      </c>
      <c r="I72" s="2">
        <v>5</v>
      </c>
      <c r="J72" s="2">
        <v>1</v>
      </c>
      <c r="K72" s="2">
        <v>4</v>
      </c>
      <c r="L72" s="2">
        <v>1</v>
      </c>
      <c r="M72" s="2">
        <v>3</v>
      </c>
      <c r="N72" s="2">
        <v>2</v>
      </c>
      <c r="O72" s="2">
        <v>3</v>
      </c>
      <c r="P72" s="2">
        <v>2</v>
      </c>
      <c r="Q72" s="2">
        <v>4</v>
      </c>
      <c r="R72" s="2">
        <v>1</v>
      </c>
      <c r="U72" s="2">
        <v>70</v>
      </c>
      <c r="V72" s="7">
        <f t="shared" si="8"/>
        <v>14</v>
      </c>
      <c r="W72" s="7">
        <f t="shared" si="10"/>
        <v>18</v>
      </c>
      <c r="X72" s="8">
        <f t="shared" si="9"/>
        <v>80</v>
      </c>
      <c r="Y72" s="9" t="str">
        <f t="shared" si="11"/>
        <v>B</v>
      </c>
    </row>
    <row r="73" spans="1:25" ht="15" x14ac:dyDescent="0.2">
      <c r="A73" s="1">
        <v>43643.659356620366</v>
      </c>
      <c r="B73" s="27">
        <v>71</v>
      </c>
      <c r="C73" s="2" t="s">
        <v>261</v>
      </c>
      <c r="D73" s="2" t="s">
        <v>262</v>
      </c>
      <c r="E73" s="2" t="s">
        <v>48</v>
      </c>
      <c r="F73" s="2" t="s">
        <v>263</v>
      </c>
      <c r="G73" s="2" t="s">
        <v>19</v>
      </c>
      <c r="H73" s="2" t="s">
        <v>20</v>
      </c>
      <c r="I73" s="2">
        <v>5</v>
      </c>
      <c r="J73" s="2">
        <v>2</v>
      </c>
      <c r="K73" s="2">
        <v>4</v>
      </c>
      <c r="L73" s="2">
        <v>2</v>
      </c>
      <c r="M73" s="2">
        <v>2</v>
      </c>
      <c r="N73" s="2">
        <v>3</v>
      </c>
      <c r="O73" s="2">
        <v>5</v>
      </c>
      <c r="P73" s="2">
        <v>2</v>
      </c>
      <c r="Q73" s="2">
        <v>2</v>
      </c>
      <c r="R73" s="2">
        <v>3</v>
      </c>
      <c r="U73" s="2">
        <v>71</v>
      </c>
      <c r="V73" s="7">
        <f t="shared" si="8"/>
        <v>13</v>
      </c>
      <c r="W73" s="7">
        <f t="shared" si="10"/>
        <v>13</v>
      </c>
      <c r="X73" s="8">
        <f t="shared" si="9"/>
        <v>65</v>
      </c>
      <c r="Y73" s="9" t="str">
        <f t="shared" si="11"/>
        <v>D</v>
      </c>
    </row>
    <row r="74" spans="1:25" ht="15" x14ac:dyDescent="0.2">
      <c r="A74" s="1">
        <v>43643.65938636574</v>
      </c>
      <c r="B74" s="27">
        <v>72</v>
      </c>
      <c r="C74" s="2" t="s">
        <v>264</v>
      </c>
      <c r="D74" s="2" t="s">
        <v>265</v>
      </c>
      <c r="E74" s="2" t="s">
        <v>41</v>
      </c>
      <c r="F74" s="2" t="s">
        <v>266</v>
      </c>
      <c r="G74" s="2" t="s">
        <v>19</v>
      </c>
      <c r="H74" s="2" t="s">
        <v>29</v>
      </c>
      <c r="I74" s="2">
        <v>3</v>
      </c>
      <c r="J74" s="2">
        <v>1</v>
      </c>
      <c r="K74" s="2">
        <v>3</v>
      </c>
      <c r="L74" s="2">
        <v>2</v>
      </c>
      <c r="M74" s="2">
        <v>3</v>
      </c>
      <c r="N74" s="2">
        <v>2</v>
      </c>
      <c r="O74" s="2">
        <v>3</v>
      </c>
      <c r="P74" s="2">
        <v>1</v>
      </c>
      <c r="Q74" s="2">
        <v>3</v>
      </c>
      <c r="R74" s="2">
        <v>1</v>
      </c>
      <c r="U74" s="2">
        <v>72</v>
      </c>
      <c r="V74" s="7">
        <f t="shared" si="8"/>
        <v>10</v>
      </c>
      <c r="W74" s="7">
        <f t="shared" si="10"/>
        <v>18</v>
      </c>
      <c r="X74" s="8">
        <f t="shared" si="9"/>
        <v>70</v>
      </c>
      <c r="Y74" s="9" t="str">
        <f t="shared" si="11"/>
        <v>B</v>
      </c>
    </row>
    <row r="75" spans="1:25" ht="15" x14ac:dyDescent="0.2">
      <c r="A75" s="1">
        <v>43643.659389745371</v>
      </c>
      <c r="B75" s="27">
        <v>73</v>
      </c>
      <c r="C75" s="2" t="s">
        <v>267</v>
      </c>
      <c r="D75" s="2" t="s">
        <v>268</v>
      </c>
      <c r="E75" s="2" t="s">
        <v>269</v>
      </c>
      <c r="F75" s="2" t="s">
        <v>270</v>
      </c>
      <c r="G75" s="2" t="s">
        <v>19</v>
      </c>
      <c r="H75" s="2" t="s">
        <v>38</v>
      </c>
      <c r="I75" s="2">
        <v>2</v>
      </c>
      <c r="J75" s="2">
        <v>2</v>
      </c>
      <c r="K75" s="2">
        <v>4</v>
      </c>
      <c r="L75" s="2">
        <v>2</v>
      </c>
      <c r="M75" s="2">
        <v>2</v>
      </c>
      <c r="N75" s="2">
        <v>2</v>
      </c>
      <c r="O75" s="2">
        <v>3</v>
      </c>
      <c r="P75" s="2">
        <v>2</v>
      </c>
      <c r="Q75" s="2">
        <v>4</v>
      </c>
      <c r="R75" s="2">
        <v>2</v>
      </c>
      <c r="U75" s="2">
        <v>73</v>
      </c>
      <c r="V75" s="7">
        <f t="shared" si="8"/>
        <v>10</v>
      </c>
      <c r="W75" s="7">
        <f t="shared" si="10"/>
        <v>15</v>
      </c>
      <c r="X75" s="8">
        <f t="shared" si="9"/>
        <v>62.5</v>
      </c>
      <c r="Y75" s="9" t="str">
        <f t="shared" si="11"/>
        <v>D</v>
      </c>
    </row>
    <row r="76" spans="1:25" ht="15" x14ac:dyDescent="0.2">
      <c r="A76" s="1">
        <v>43643.659390891204</v>
      </c>
      <c r="B76" s="27">
        <v>74</v>
      </c>
      <c r="C76" s="2" t="s">
        <v>271</v>
      </c>
      <c r="D76" s="2" t="s">
        <v>272</v>
      </c>
      <c r="E76" s="2" t="s">
        <v>68</v>
      </c>
      <c r="F76" s="2" t="s">
        <v>273</v>
      </c>
      <c r="G76" s="2" t="s">
        <v>19</v>
      </c>
      <c r="H76" s="2" t="s">
        <v>20</v>
      </c>
      <c r="I76" s="2">
        <v>5</v>
      </c>
      <c r="J76" s="2">
        <v>1</v>
      </c>
      <c r="K76" s="2">
        <v>3</v>
      </c>
      <c r="L76" s="2">
        <v>1</v>
      </c>
      <c r="M76" s="2">
        <v>5</v>
      </c>
      <c r="N76" s="2">
        <v>2</v>
      </c>
      <c r="O76" s="2">
        <v>5</v>
      </c>
      <c r="P76" s="2">
        <v>2</v>
      </c>
      <c r="Q76" s="2">
        <v>5</v>
      </c>
      <c r="R76" s="2">
        <v>2</v>
      </c>
      <c r="U76" s="2">
        <v>74</v>
      </c>
      <c r="V76" s="7">
        <f t="shared" si="8"/>
        <v>18</v>
      </c>
      <c r="W76" s="7">
        <f t="shared" si="10"/>
        <v>17</v>
      </c>
      <c r="X76" s="8">
        <f t="shared" si="9"/>
        <v>87.5</v>
      </c>
      <c r="Y76" s="9" t="str">
        <f t="shared" si="11"/>
        <v>A</v>
      </c>
    </row>
    <row r="77" spans="1:25" ht="15" x14ac:dyDescent="0.2">
      <c r="A77" s="1">
        <v>43643.659402847217</v>
      </c>
      <c r="B77" s="27">
        <v>75</v>
      </c>
      <c r="C77" s="2" t="s">
        <v>274</v>
      </c>
      <c r="D77" s="2" t="s">
        <v>275</v>
      </c>
      <c r="E77" s="2" t="s">
        <v>17</v>
      </c>
      <c r="F77" s="2" t="s">
        <v>276</v>
      </c>
      <c r="G77" s="2" t="s">
        <v>19</v>
      </c>
      <c r="H77" s="2" t="s">
        <v>38</v>
      </c>
      <c r="I77" s="2">
        <v>3</v>
      </c>
      <c r="J77" s="2">
        <v>2</v>
      </c>
      <c r="K77" s="2">
        <v>5</v>
      </c>
      <c r="L77" s="2">
        <v>1</v>
      </c>
      <c r="M77" s="2">
        <v>3</v>
      </c>
      <c r="N77" s="2">
        <v>2</v>
      </c>
      <c r="O77" s="2">
        <v>5</v>
      </c>
      <c r="P77" s="2">
        <v>2</v>
      </c>
      <c r="Q77" s="2">
        <v>1</v>
      </c>
      <c r="R77" s="2">
        <v>1</v>
      </c>
      <c r="U77" s="2">
        <v>75</v>
      </c>
      <c r="V77" s="7">
        <f t="shared" si="8"/>
        <v>12</v>
      </c>
      <c r="W77" s="7">
        <f t="shared" si="10"/>
        <v>17</v>
      </c>
      <c r="X77" s="8">
        <f t="shared" si="9"/>
        <v>72.5</v>
      </c>
      <c r="Y77" s="9" t="str">
        <f t="shared" si="11"/>
        <v>B</v>
      </c>
    </row>
    <row r="78" spans="1:25" ht="15" x14ac:dyDescent="0.2">
      <c r="A78" s="1">
        <v>43643.659409305561</v>
      </c>
      <c r="B78" s="27">
        <v>76</v>
      </c>
      <c r="C78" s="2" t="s">
        <v>277</v>
      </c>
      <c r="D78" s="2" t="s">
        <v>278</v>
      </c>
      <c r="E78" s="2" t="s">
        <v>68</v>
      </c>
      <c r="F78" s="2" t="s">
        <v>279</v>
      </c>
      <c r="G78" s="2" t="s">
        <v>19</v>
      </c>
      <c r="H78" s="2" t="s">
        <v>20</v>
      </c>
      <c r="I78" s="2">
        <v>3</v>
      </c>
      <c r="J78" s="2">
        <v>1</v>
      </c>
      <c r="K78" s="2">
        <v>4</v>
      </c>
      <c r="L78" s="2">
        <v>1</v>
      </c>
      <c r="M78" s="2">
        <v>2</v>
      </c>
      <c r="N78" s="2">
        <v>2</v>
      </c>
      <c r="O78" s="2">
        <v>3</v>
      </c>
      <c r="P78" s="2">
        <v>1</v>
      </c>
      <c r="Q78" s="2">
        <v>2</v>
      </c>
      <c r="R78" s="2">
        <v>1</v>
      </c>
      <c r="U78" s="2">
        <v>76</v>
      </c>
      <c r="V78" s="7">
        <f t="shared" si="8"/>
        <v>9</v>
      </c>
      <c r="W78" s="7">
        <f t="shared" si="10"/>
        <v>19</v>
      </c>
      <c r="X78" s="8">
        <f t="shared" si="9"/>
        <v>70</v>
      </c>
      <c r="Y78" s="9" t="str">
        <f t="shared" si="11"/>
        <v>B</v>
      </c>
    </row>
    <row r="79" spans="1:25" ht="15" x14ac:dyDescent="0.2">
      <c r="A79" s="1">
        <v>43643.65941699074</v>
      </c>
      <c r="B79" s="27">
        <v>77</v>
      </c>
      <c r="C79" s="2" t="s">
        <v>280</v>
      </c>
      <c r="D79" s="2" t="s">
        <v>281</v>
      </c>
      <c r="E79" s="2" t="s">
        <v>23</v>
      </c>
      <c r="F79" s="2" t="s">
        <v>282</v>
      </c>
      <c r="G79" s="2" t="s">
        <v>19</v>
      </c>
      <c r="H79" s="2" t="s">
        <v>20</v>
      </c>
      <c r="I79" s="2">
        <v>5</v>
      </c>
      <c r="J79" s="2">
        <v>3</v>
      </c>
      <c r="K79" s="2">
        <v>4</v>
      </c>
      <c r="L79" s="2">
        <v>2</v>
      </c>
      <c r="M79" s="2">
        <v>2</v>
      </c>
      <c r="N79" s="2">
        <v>3</v>
      </c>
      <c r="O79" s="2">
        <v>4</v>
      </c>
      <c r="P79" s="2">
        <v>2</v>
      </c>
      <c r="Q79" s="2">
        <v>2</v>
      </c>
      <c r="R79" s="2">
        <v>3</v>
      </c>
      <c r="U79" s="2">
        <v>77</v>
      </c>
      <c r="V79" s="7">
        <f t="shared" si="8"/>
        <v>12</v>
      </c>
      <c r="W79" s="7">
        <f t="shared" si="10"/>
        <v>12</v>
      </c>
      <c r="X79" s="8">
        <f t="shared" si="9"/>
        <v>60</v>
      </c>
      <c r="Y79" s="9" t="str">
        <f t="shared" si="11"/>
        <v>D</v>
      </c>
    </row>
    <row r="80" spans="1:25" ht="15" x14ac:dyDescent="0.2">
      <c r="A80" s="1">
        <v>43643.666377314818</v>
      </c>
      <c r="B80" s="27">
        <v>78</v>
      </c>
      <c r="C80" s="2" t="s">
        <v>283</v>
      </c>
      <c r="D80" s="2" t="s">
        <v>284</v>
      </c>
      <c r="E80" s="2" t="s">
        <v>17</v>
      </c>
      <c r="F80" s="2" t="s">
        <v>285</v>
      </c>
      <c r="G80" s="2" t="s">
        <v>54</v>
      </c>
      <c r="H80" s="2" t="s">
        <v>38</v>
      </c>
      <c r="I80" s="2">
        <v>3</v>
      </c>
      <c r="J80" s="2">
        <v>2</v>
      </c>
      <c r="K80" s="2">
        <v>4</v>
      </c>
      <c r="L80" s="2">
        <v>5</v>
      </c>
      <c r="M80" s="2">
        <v>5</v>
      </c>
      <c r="N80" s="2">
        <v>3</v>
      </c>
      <c r="O80" s="2">
        <v>4</v>
      </c>
      <c r="P80" s="2">
        <v>2</v>
      </c>
      <c r="Q80" s="2">
        <v>3</v>
      </c>
      <c r="R80" s="2">
        <v>3</v>
      </c>
      <c r="U80" s="2">
        <v>78</v>
      </c>
      <c r="V80" s="7">
        <f t="shared" si="8"/>
        <v>14</v>
      </c>
      <c r="W80" s="7">
        <f t="shared" si="10"/>
        <v>10</v>
      </c>
      <c r="X80" s="8">
        <f t="shared" si="9"/>
        <v>60</v>
      </c>
      <c r="Y80" s="9" t="str">
        <f t="shared" si="11"/>
        <v>D</v>
      </c>
    </row>
    <row r="81" spans="1:25" ht="15" x14ac:dyDescent="0.2">
      <c r="A81" s="1">
        <v>43643.659491296297</v>
      </c>
      <c r="B81" s="27">
        <v>79</v>
      </c>
      <c r="C81" s="2" t="s">
        <v>286</v>
      </c>
      <c r="D81" s="2" t="s">
        <v>287</v>
      </c>
      <c r="E81" s="2" t="s">
        <v>288</v>
      </c>
      <c r="F81" s="2" t="s">
        <v>289</v>
      </c>
      <c r="G81" s="2" t="s">
        <v>54</v>
      </c>
      <c r="H81" s="2" t="s">
        <v>20</v>
      </c>
      <c r="I81" s="2">
        <v>3</v>
      </c>
      <c r="J81" s="2">
        <v>2</v>
      </c>
      <c r="K81" s="2">
        <v>4</v>
      </c>
      <c r="L81" s="2">
        <v>1</v>
      </c>
      <c r="M81" s="2">
        <v>5</v>
      </c>
      <c r="N81" s="2">
        <v>2</v>
      </c>
      <c r="O81" s="2">
        <v>4</v>
      </c>
      <c r="P81" s="2">
        <v>2</v>
      </c>
      <c r="Q81" s="2">
        <v>3</v>
      </c>
      <c r="R81" s="2">
        <v>2</v>
      </c>
      <c r="U81" s="2">
        <v>79</v>
      </c>
      <c r="V81" s="7">
        <f t="shared" ref="V81:V144" si="12">SUM((I81-1)+(K81-1)+(M81-1)+(O81-1)+(Q81-1))</f>
        <v>14</v>
      </c>
      <c r="W81" s="7">
        <f t="shared" si="10"/>
        <v>16</v>
      </c>
      <c r="X81" s="8">
        <f t="shared" ref="X81:X144" si="13">(V81+W81)*2.5</f>
        <v>75</v>
      </c>
      <c r="Y81" s="9" t="str">
        <f t="shared" si="11"/>
        <v>B</v>
      </c>
    </row>
    <row r="82" spans="1:25" ht="15" x14ac:dyDescent="0.2">
      <c r="A82" s="1">
        <v>43643.659595555553</v>
      </c>
      <c r="B82" s="27">
        <v>80</v>
      </c>
      <c r="C82" s="2" t="s">
        <v>290</v>
      </c>
      <c r="D82" s="2" t="s">
        <v>291</v>
      </c>
      <c r="E82" s="2" t="s">
        <v>292</v>
      </c>
      <c r="F82" s="2" t="s">
        <v>293</v>
      </c>
      <c r="G82" s="2" t="s">
        <v>19</v>
      </c>
      <c r="H82" s="2" t="s">
        <v>29</v>
      </c>
      <c r="I82" s="2">
        <v>5</v>
      </c>
      <c r="J82" s="2">
        <v>1</v>
      </c>
      <c r="K82" s="2">
        <v>5</v>
      </c>
      <c r="L82" s="2">
        <v>2</v>
      </c>
      <c r="M82" s="2">
        <v>5</v>
      </c>
      <c r="N82" s="2">
        <v>2</v>
      </c>
      <c r="O82" s="2">
        <v>5</v>
      </c>
      <c r="P82" s="2">
        <v>2</v>
      </c>
      <c r="Q82" s="2">
        <v>5</v>
      </c>
      <c r="R82" s="2">
        <v>3</v>
      </c>
      <c r="U82" s="2">
        <v>80</v>
      </c>
      <c r="V82" s="7">
        <f t="shared" si="12"/>
        <v>20</v>
      </c>
      <c r="W82" s="7">
        <f t="shared" si="10"/>
        <v>15</v>
      </c>
      <c r="X82" s="8">
        <f t="shared" si="13"/>
        <v>87.5</v>
      </c>
      <c r="Y82" s="9" t="str">
        <f t="shared" si="11"/>
        <v>A</v>
      </c>
    </row>
    <row r="83" spans="1:25" ht="15" x14ac:dyDescent="0.2">
      <c r="A83" s="1">
        <v>43643.659603333334</v>
      </c>
      <c r="B83" s="27">
        <v>81</v>
      </c>
      <c r="C83" s="2" t="s">
        <v>294</v>
      </c>
      <c r="D83" s="2" t="s">
        <v>295</v>
      </c>
      <c r="E83" s="2" t="s">
        <v>296</v>
      </c>
      <c r="F83" s="2" t="s">
        <v>297</v>
      </c>
      <c r="G83" s="2" t="s">
        <v>19</v>
      </c>
      <c r="H83" s="2" t="s">
        <v>20</v>
      </c>
      <c r="I83" s="2">
        <v>5</v>
      </c>
      <c r="J83" s="2">
        <v>1</v>
      </c>
      <c r="K83" s="2">
        <v>5</v>
      </c>
      <c r="L83" s="2">
        <v>2</v>
      </c>
      <c r="M83" s="2">
        <v>3</v>
      </c>
      <c r="N83" s="2">
        <v>3</v>
      </c>
      <c r="O83" s="2">
        <v>5</v>
      </c>
      <c r="P83" s="2">
        <v>2</v>
      </c>
      <c r="Q83" s="2">
        <v>2</v>
      </c>
      <c r="R83" s="2">
        <v>2</v>
      </c>
      <c r="U83" s="2">
        <v>81</v>
      </c>
      <c r="V83" s="7">
        <f t="shared" si="12"/>
        <v>15</v>
      </c>
      <c r="W83" s="7">
        <f t="shared" si="10"/>
        <v>15</v>
      </c>
      <c r="X83" s="8">
        <f t="shared" si="13"/>
        <v>75</v>
      </c>
      <c r="Y83" s="9" t="str">
        <f t="shared" si="11"/>
        <v>B</v>
      </c>
    </row>
    <row r="84" spans="1:25" ht="15" x14ac:dyDescent="0.2">
      <c r="A84" s="1">
        <v>43643.659611192124</v>
      </c>
      <c r="B84" s="27">
        <v>82</v>
      </c>
      <c r="C84" s="2" t="s">
        <v>298</v>
      </c>
      <c r="D84" s="2" t="s">
        <v>299</v>
      </c>
      <c r="E84" s="2" t="s">
        <v>300</v>
      </c>
      <c r="F84" s="2" t="s">
        <v>301</v>
      </c>
      <c r="G84" s="2" t="s">
        <v>19</v>
      </c>
      <c r="H84" s="2" t="s">
        <v>38</v>
      </c>
      <c r="I84" s="2">
        <v>3</v>
      </c>
      <c r="J84" s="2">
        <v>2</v>
      </c>
      <c r="K84" s="2">
        <v>3</v>
      </c>
      <c r="L84" s="2">
        <v>1</v>
      </c>
      <c r="M84" s="2">
        <v>3</v>
      </c>
      <c r="N84" s="2">
        <v>2</v>
      </c>
      <c r="O84" s="2">
        <v>3</v>
      </c>
      <c r="P84" s="2">
        <v>2</v>
      </c>
      <c r="Q84" s="2">
        <v>3</v>
      </c>
      <c r="R84" s="2">
        <v>5</v>
      </c>
      <c r="U84" s="2">
        <v>82</v>
      </c>
      <c r="V84" s="7">
        <f t="shared" si="12"/>
        <v>10</v>
      </c>
      <c r="W84" s="7">
        <f t="shared" si="10"/>
        <v>13</v>
      </c>
      <c r="X84" s="8">
        <f t="shared" si="13"/>
        <v>57.5</v>
      </c>
      <c r="Y84" s="9" t="str">
        <f t="shared" si="11"/>
        <v>D</v>
      </c>
    </row>
    <row r="85" spans="1:25" ht="15" x14ac:dyDescent="0.2">
      <c r="A85" s="1">
        <v>43643.659617789352</v>
      </c>
      <c r="B85" s="27">
        <v>83</v>
      </c>
      <c r="C85" s="2" t="s">
        <v>302</v>
      </c>
      <c r="D85" s="2" t="s">
        <v>303</v>
      </c>
      <c r="E85" s="2" t="s">
        <v>68</v>
      </c>
      <c r="F85" s="2" t="s">
        <v>304</v>
      </c>
      <c r="G85" s="2" t="s">
        <v>19</v>
      </c>
      <c r="H85" s="2" t="s">
        <v>29</v>
      </c>
      <c r="I85" s="2">
        <v>5</v>
      </c>
      <c r="J85" s="2">
        <v>2</v>
      </c>
      <c r="K85" s="2">
        <v>5</v>
      </c>
      <c r="L85" s="2">
        <v>2</v>
      </c>
      <c r="M85" s="2">
        <v>3</v>
      </c>
      <c r="N85" s="2">
        <v>2</v>
      </c>
      <c r="O85" s="2">
        <v>4</v>
      </c>
      <c r="P85" s="2">
        <v>2</v>
      </c>
      <c r="Q85" s="2">
        <v>2</v>
      </c>
      <c r="R85" s="2">
        <v>5</v>
      </c>
      <c r="U85" s="2">
        <v>83</v>
      </c>
      <c r="V85" s="7">
        <f t="shared" si="12"/>
        <v>14</v>
      </c>
      <c r="W85" s="7">
        <f t="shared" si="10"/>
        <v>12</v>
      </c>
      <c r="X85" s="8">
        <f t="shared" si="13"/>
        <v>65</v>
      </c>
      <c r="Y85" s="9" t="str">
        <f t="shared" si="11"/>
        <v>D</v>
      </c>
    </row>
    <row r="86" spans="1:25" ht="15" x14ac:dyDescent="0.2">
      <c r="A86" s="1">
        <v>43643.659664710649</v>
      </c>
      <c r="B86" s="27">
        <v>84</v>
      </c>
      <c r="C86" s="2" t="s">
        <v>305</v>
      </c>
      <c r="D86" s="2" t="s">
        <v>306</v>
      </c>
      <c r="E86" s="2" t="s">
        <v>250</v>
      </c>
      <c r="F86" s="2" t="s">
        <v>307</v>
      </c>
      <c r="G86" s="2" t="s">
        <v>19</v>
      </c>
      <c r="H86" s="2" t="s">
        <v>29</v>
      </c>
      <c r="I86" s="2">
        <v>5</v>
      </c>
      <c r="J86" s="2">
        <v>3</v>
      </c>
      <c r="K86" s="2">
        <v>3</v>
      </c>
      <c r="L86" s="2">
        <v>3</v>
      </c>
      <c r="M86" s="2">
        <v>2</v>
      </c>
      <c r="N86" s="2">
        <v>3</v>
      </c>
      <c r="O86" s="2">
        <v>5</v>
      </c>
      <c r="P86" s="2">
        <v>2</v>
      </c>
      <c r="Q86" s="2">
        <v>5</v>
      </c>
      <c r="R86" s="2">
        <v>2</v>
      </c>
      <c r="U86" s="2">
        <v>84</v>
      </c>
      <c r="V86" s="7">
        <f t="shared" si="12"/>
        <v>15</v>
      </c>
      <c r="W86" s="7">
        <f t="shared" si="10"/>
        <v>12</v>
      </c>
      <c r="X86" s="8">
        <f t="shared" si="13"/>
        <v>67.5</v>
      </c>
      <c r="Y86" s="9" t="str">
        <f t="shared" si="11"/>
        <v>D</v>
      </c>
    </row>
    <row r="87" spans="1:25" ht="15" x14ac:dyDescent="0.2">
      <c r="A87" s="1">
        <v>43643.659690879635</v>
      </c>
      <c r="B87" s="27">
        <v>85</v>
      </c>
      <c r="C87" s="2" t="s">
        <v>308</v>
      </c>
      <c r="D87" s="2" t="s">
        <v>309</v>
      </c>
      <c r="E87" s="2" t="s">
        <v>310</v>
      </c>
      <c r="F87" s="2" t="s">
        <v>311</v>
      </c>
      <c r="G87" s="2" t="s">
        <v>19</v>
      </c>
      <c r="H87" s="2" t="s">
        <v>38</v>
      </c>
      <c r="I87" s="2">
        <v>5</v>
      </c>
      <c r="J87" s="2">
        <v>2</v>
      </c>
      <c r="K87" s="2">
        <v>5</v>
      </c>
      <c r="L87" s="2">
        <v>2</v>
      </c>
      <c r="M87" s="2">
        <v>3</v>
      </c>
      <c r="N87" s="2">
        <v>3</v>
      </c>
      <c r="O87" s="2">
        <v>5</v>
      </c>
      <c r="P87" s="2">
        <v>1</v>
      </c>
      <c r="Q87" s="2">
        <v>5</v>
      </c>
      <c r="R87" s="2">
        <v>3</v>
      </c>
      <c r="U87" s="2">
        <v>85</v>
      </c>
      <c r="V87" s="7">
        <f t="shared" si="12"/>
        <v>18</v>
      </c>
      <c r="W87" s="7">
        <f t="shared" si="10"/>
        <v>14</v>
      </c>
      <c r="X87" s="8">
        <f t="shared" si="13"/>
        <v>80</v>
      </c>
      <c r="Y87" s="9" t="str">
        <f t="shared" si="11"/>
        <v>B</v>
      </c>
    </row>
    <row r="88" spans="1:25" ht="15" x14ac:dyDescent="0.2">
      <c r="A88" s="1">
        <v>43643.659772974541</v>
      </c>
      <c r="B88" s="27">
        <v>86</v>
      </c>
      <c r="C88" s="2" t="s">
        <v>312</v>
      </c>
      <c r="D88" s="2" t="s">
        <v>313</v>
      </c>
      <c r="E88" s="2" t="s">
        <v>115</v>
      </c>
      <c r="F88" s="2" t="s">
        <v>314</v>
      </c>
      <c r="G88" s="2" t="s">
        <v>19</v>
      </c>
      <c r="H88" s="2" t="s">
        <v>20</v>
      </c>
      <c r="I88" s="2">
        <v>3</v>
      </c>
      <c r="J88" s="2">
        <v>2</v>
      </c>
      <c r="K88" s="2">
        <v>3</v>
      </c>
      <c r="L88" s="2">
        <v>1</v>
      </c>
      <c r="M88" s="2">
        <v>2</v>
      </c>
      <c r="N88" s="2">
        <v>3</v>
      </c>
      <c r="O88" s="2">
        <v>3</v>
      </c>
      <c r="P88" s="2">
        <v>2</v>
      </c>
      <c r="Q88" s="2">
        <v>3</v>
      </c>
      <c r="R88" s="2">
        <v>2</v>
      </c>
      <c r="U88" s="2">
        <v>86</v>
      </c>
      <c r="V88" s="7">
        <f t="shared" si="12"/>
        <v>9</v>
      </c>
      <c r="W88" s="7">
        <f t="shared" si="10"/>
        <v>15</v>
      </c>
      <c r="X88" s="8">
        <f t="shared" si="13"/>
        <v>60</v>
      </c>
      <c r="Y88" s="9" t="str">
        <f t="shared" si="11"/>
        <v>D</v>
      </c>
    </row>
    <row r="89" spans="1:25" ht="15" x14ac:dyDescent="0.2">
      <c r="A89" s="1">
        <v>43643.659820601853</v>
      </c>
      <c r="B89" s="27">
        <v>87</v>
      </c>
      <c r="C89" s="2" t="s">
        <v>315</v>
      </c>
      <c r="D89" s="2" t="s">
        <v>316</v>
      </c>
      <c r="E89" s="2" t="s">
        <v>17</v>
      </c>
      <c r="F89" s="2" t="s">
        <v>317</v>
      </c>
      <c r="G89" s="2" t="s">
        <v>19</v>
      </c>
      <c r="H89" s="2" t="s">
        <v>29</v>
      </c>
      <c r="I89" s="2">
        <v>5</v>
      </c>
      <c r="J89" s="2">
        <v>1</v>
      </c>
      <c r="K89" s="2">
        <v>5</v>
      </c>
      <c r="L89" s="2">
        <v>1</v>
      </c>
      <c r="M89" s="2">
        <v>5</v>
      </c>
      <c r="N89" s="2">
        <v>1</v>
      </c>
      <c r="O89" s="2">
        <v>5</v>
      </c>
      <c r="P89" s="2">
        <v>1</v>
      </c>
      <c r="Q89" s="2">
        <v>5</v>
      </c>
      <c r="R89" s="2">
        <v>2</v>
      </c>
      <c r="U89" s="2">
        <v>87</v>
      </c>
      <c r="V89" s="7">
        <f t="shared" si="12"/>
        <v>20</v>
      </c>
      <c r="W89" s="7">
        <f t="shared" si="10"/>
        <v>19</v>
      </c>
      <c r="X89" s="8">
        <f t="shared" si="13"/>
        <v>97.5</v>
      </c>
      <c r="Y89" s="9" t="str">
        <f t="shared" si="11"/>
        <v>A</v>
      </c>
    </row>
    <row r="90" spans="1:25" ht="15" x14ac:dyDescent="0.2">
      <c r="A90" s="1">
        <v>43643.65983986111</v>
      </c>
      <c r="B90" s="27">
        <v>88</v>
      </c>
      <c r="C90" s="2" t="s">
        <v>318</v>
      </c>
      <c r="D90" s="2" t="s">
        <v>319</v>
      </c>
      <c r="E90" s="2" t="s">
        <v>68</v>
      </c>
      <c r="F90" s="2" t="s">
        <v>307</v>
      </c>
      <c r="G90" s="2" t="s">
        <v>19</v>
      </c>
      <c r="H90" s="2" t="s">
        <v>29</v>
      </c>
      <c r="I90" s="2">
        <v>3</v>
      </c>
      <c r="J90" s="2">
        <v>2</v>
      </c>
      <c r="K90" s="2">
        <v>5</v>
      </c>
      <c r="L90" s="2">
        <v>3</v>
      </c>
      <c r="M90" s="2">
        <v>3</v>
      </c>
      <c r="N90" s="2">
        <v>3</v>
      </c>
      <c r="O90" s="2">
        <v>4</v>
      </c>
      <c r="P90" s="2">
        <v>2</v>
      </c>
      <c r="Q90" s="2">
        <v>1</v>
      </c>
      <c r="R90" s="2">
        <v>3</v>
      </c>
      <c r="U90" s="2">
        <v>88</v>
      </c>
      <c r="V90" s="7">
        <f t="shared" si="12"/>
        <v>11</v>
      </c>
      <c r="W90" s="7">
        <f t="shared" si="10"/>
        <v>12</v>
      </c>
      <c r="X90" s="8">
        <f t="shared" si="13"/>
        <v>57.5</v>
      </c>
      <c r="Y90" s="9" t="str">
        <f t="shared" si="11"/>
        <v>D</v>
      </c>
    </row>
    <row r="91" spans="1:25" ht="15" x14ac:dyDescent="0.2">
      <c r="A91" s="1">
        <v>43643.659858067127</v>
      </c>
      <c r="B91" s="27">
        <v>89</v>
      </c>
      <c r="C91" s="2" t="s">
        <v>320</v>
      </c>
      <c r="D91" s="2" t="s">
        <v>321</v>
      </c>
      <c r="E91" s="2" t="s">
        <v>322</v>
      </c>
      <c r="F91" s="2" t="s">
        <v>323</v>
      </c>
      <c r="G91" s="2" t="s">
        <v>54</v>
      </c>
      <c r="H91" s="2" t="s">
        <v>38</v>
      </c>
      <c r="I91" s="2">
        <v>3</v>
      </c>
      <c r="J91" s="2">
        <v>2</v>
      </c>
      <c r="K91" s="2">
        <v>4</v>
      </c>
      <c r="L91" s="2">
        <v>1</v>
      </c>
      <c r="M91" s="2">
        <v>5</v>
      </c>
      <c r="N91" s="2">
        <v>3</v>
      </c>
      <c r="O91" s="2">
        <v>4</v>
      </c>
      <c r="P91" s="2">
        <v>1</v>
      </c>
      <c r="Q91" s="2">
        <v>3</v>
      </c>
      <c r="R91" s="2">
        <v>3</v>
      </c>
      <c r="U91" s="2">
        <v>89</v>
      </c>
      <c r="V91" s="7">
        <f t="shared" si="12"/>
        <v>14</v>
      </c>
      <c r="W91" s="7">
        <f t="shared" si="10"/>
        <v>15</v>
      </c>
      <c r="X91" s="8">
        <f t="shared" si="13"/>
        <v>72.5</v>
      </c>
      <c r="Y91" s="9" t="str">
        <f t="shared" si="11"/>
        <v>B</v>
      </c>
    </row>
    <row r="92" spans="1:25" ht="15" x14ac:dyDescent="0.2">
      <c r="A92" s="1">
        <v>43643.659859340274</v>
      </c>
      <c r="B92" s="27">
        <v>90</v>
      </c>
      <c r="C92" s="2" t="s">
        <v>324</v>
      </c>
      <c r="D92" s="2" t="s">
        <v>325</v>
      </c>
      <c r="E92" s="2" t="s">
        <v>326</v>
      </c>
      <c r="F92" s="2" t="s">
        <v>327</v>
      </c>
      <c r="G92" s="2" t="s">
        <v>19</v>
      </c>
      <c r="H92" s="2" t="s">
        <v>20</v>
      </c>
      <c r="I92" s="2">
        <v>3</v>
      </c>
      <c r="J92" s="2">
        <v>2</v>
      </c>
      <c r="K92" s="2">
        <v>4</v>
      </c>
      <c r="L92" s="2">
        <v>1</v>
      </c>
      <c r="M92" s="2">
        <v>3</v>
      </c>
      <c r="N92" s="2">
        <v>2</v>
      </c>
      <c r="O92" s="2">
        <v>3</v>
      </c>
      <c r="P92" s="2">
        <v>3</v>
      </c>
      <c r="Q92" s="2">
        <v>3</v>
      </c>
      <c r="R92" s="2">
        <v>3</v>
      </c>
      <c r="U92" s="2">
        <v>90</v>
      </c>
      <c r="V92" s="7">
        <f t="shared" si="12"/>
        <v>11</v>
      </c>
      <c r="W92" s="7">
        <f t="shared" si="10"/>
        <v>14</v>
      </c>
      <c r="X92" s="8">
        <f t="shared" si="13"/>
        <v>62.5</v>
      </c>
      <c r="Y92" s="9" t="str">
        <f t="shared" si="11"/>
        <v>D</v>
      </c>
    </row>
    <row r="93" spans="1:25" ht="15" x14ac:dyDescent="0.2">
      <c r="A93" s="1">
        <v>43643.659917997684</v>
      </c>
      <c r="B93" s="27">
        <v>91</v>
      </c>
      <c r="C93" s="2" t="s">
        <v>328</v>
      </c>
      <c r="D93" s="2" t="s">
        <v>329</v>
      </c>
      <c r="E93" s="2" t="s">
        <v>32</v>
      </c>
      <c r="F93" s="2" t="s">
        <v>104</v>
      </c>
      <c r="G93" s="2" t="s">
        <v>19</v>
      </c>
      <c r="H93" s="2" t="s">
        <v>29</v>
      </c>
      <c r="I93" s="2">
        <v>3</v>
      </c>
      <c r="J93" s="2">
        <v>2</v>
      </c>
      <c r="K93" s="2">
        <v>4</v>
      </c>
      <c r="L93" s="2">
        <v>2</v>
      </c>
      <c r="M93" s="2">
        <v>2</v>
      </c>
      <c r="N93" s="2">
        <v>2</v>
      </c>
      <c r="O93" s="2">
        <v>2</v>
      </c>
      <c r="P93" s="2">
        <v>2</v>
      </c>
      <c r="Q93" s="2">
        <v>2</v>
      </c>
      <c r="R93" s="2">
        <v>3</v>
      </c>
      <c r="U93" s="2">
        <v>91</v>
      </c>
      <c r="V93" s="7">
        <f t="shared" si="12"/>
        <v>8</v>
      </c>
      <c r="W93" s="7">
        <f t="shared" si="10"/>
        <v>14</v>
      </c>
      <c r="X93" s="8">
        <f t="shared" si="13"/>
        <v>55</v>
      </c>
      <c r="Y93" s="9" t="str">
        <f t="shared" si="11"/>
        <v>D</v>
      </c>
    </row>
    <row r="94" spans="1:25" ht="15" x14ac:dyDescent="0.2">
      <c r="A94" s="1">
        <v>43643.659926817127</v>
      </c>
      <c r="B94" s="27">
        <v>92</v>
      </c>
      <c r="C94" s="2" t="s">
        <v>330</v>
      </c>
      <c r="D94" s="2" t="s">
        <v>331</v>
      </c>
      <c r="E94" s="2" t="s">
        <v>17</v>
      </c>
      <c r="F94" s="2" t="s">
        <v>332</v>
      </c>
      <c r="G94" s="2" t="s">
        <v>54</v>
      </c>
      <c r="H94" s="2" t="s">
        <v>38</v>
      </c>
      <c r="I94" s="2">
        <v>5</v>
      </c>
      <c r="J94" s="2">
        <v>3</v>
      </c>
      <c r="K94" s="2">
        <v>5</v>
      </c>
      <c r="L94" s="2">
        <v>1</v>
      </c>
      <c r="M94" s="2">
        <v>3</v>
      </c>
      <c r="N94" s="2">
        <v>2</v>
      </c>
      <c r="O94" s="2">
        <v>5</v>
      </c>
      <c r="P94" s="2">
        <v>1</v>
      </c>
      <c r="Q94" s="2">
        <v>5</v>
      </c>
      <c r="R94" s="2">
        <v>1</v>
      </c>
      <c r="U94" s="2">
        <v>92</v>
      </c>
      <c r="V94" s="7">
        <f t="shared" si="12"/>
        <v>18</v>
      </c>
      <c r="W94" s="7">
        <f t="shared" si="10"/>
        <v>17</v>
      </c>
      <c r="X94" s="8">
        <f t="shared" si="13"/>
        <v>87.5</v>
      </c>
      <c r="Y94" s="9" t="str">
        <f t="shared" si="11"/>
        <v>A</v>
      </c>
    </row>
    <row r="95" spans="1:25" ht="15" x14ac:dyDescent="0.2">
      <c r="A95" s="1">
        <v>43643.659936909724</v>
      </c>
      <c r="B95" s="27">
        <v>93</v>
      </c>
      <c r="C95" s="2" t="s">
        <v>333</v>
      </c>
      <c r="D95" s="2" t="s">
        <v>334</v>
      </c>
      <c r="E95" s="2" t="s">
        <v>335</v>
      </c>
      <c r="F95" s="2" t="s">
        <v>336</v>
      </c>
      <c r="G95" s="2" t="s">
        <v>19</v>
      </c>
      <c r="H95" s="2" t="s">
        <v>20</v>
      </c>
      <c r="I95" s="2">
        <v>3</v>
      </c>
      <c r="J95" s="2">
        <v>2</v>
      </c>
      <c r="K95" s="2">
        <v>5</v>
      </c>
      <c r="L95" s="2">
        <v>2</v>
      </c>
      <c r="M95" s="2">
        <v>4</v>
      </c>
      <c r="N95" s="2">
        <v>3</v>
      </c>
      <c r="O95" s="2">
        <v>4</v>
      </c>
      <c r="P95" s="2">
        <v>2</v>
      </c>
      <c r="Q95" s="2">
        <v>3</v>
      </c>
      <c r="R95" s="2">
        <v>3</v>
      </c>
      <c r="U95" s="2">
        <v>93</v>
      </c>
      <c r="V95" s="7">
        <f t="shared" si="12"/>
        <v>14</v>
      </c>
      <c r="W95" s="7">
        <f t="shared" si="10"/>
        <v>13</v>
      </c>
      <c r="X95" s="8">
        <f t="shared" si="13"/>
        <v>67.5</v>
      </c>
      <c r="Y95" s="9" t="str">
        <f t="shared" si="11"/>
        <v>D</v>
      </c>
    </row>
    <row r="96" spans="1:25" ht="15" x14ac:dyDescent="0.2">
      <c r="A96" s="1">
        <v>43643.659978078707</v>
      </c>
      <c r="B96" s="27">
        <v>94</v>
      </c>
      <c r="C96" s="2" t="s">
        <v>337</v>
      </c>
      <c r="D96" s="2" t="s">
        <v>338</v>
      </c>
      <c r="E96" s="2" t="s">
        <v>17</v>
      </c>
      <c r="F96" s="2" t="s">
        <v>339</v>
      </c>
      <c r="G96" s="2" t="s">
        <v>19</v>
      </c>
      <c r="H96" s="2" t="s">
        <v>20</v>
      </c>
      <c r="I96" s="2">
        <v>5</v>
      </c>
      <c r="J96" s="2">
        <v>3</v>
      </c>
      <c r="K96" s="2">
        <v>3</v>
      </c>
      <c r="L96" s="2">
        <v>1</v>
      </c>
      <c r="M96" s="2">
        <v>4</v>
      </c>
      <c r="N96" s="2">
        <v>3</v>
      </c>
      <c r="O96" s="2">
        <v>4</v>
      </c>
      <c r="P96" s="2">
        <v>1</v>
      </c>
      <c r="Q96" s="2">
        <v>5</v>
      </c>
      <c r="R96" s="2">
        <v>1</v>
      </c>
      <c r="U96" s="2">
        <v>94</v>
      </c>
      <c r="V96" s="7">
        <f t="shared" si="12"/>
        <v>16</v>
      </c>
      <c r="W96" s="7">
        <f t="shared" si="10"/>
        <v>16</v>
      </c>
      <c r="X96" s="8">
        <f t="shared" si="13"/>
        <v>80</v>
      </c>
      <c r="Y96" s="9" t="str">
        <f t="shared" si="11"/>
        <v>B</v>
      </c>
    </row>
    <row r="97" spans="1:25" ht="15" x14ac:dyDescent="0.2">
      <c r="A97" s="1">
        <v>43643.660015520829</v>
      </c>
      <c r="B97" s="27">
        <v>95</v>
      </c>
      <c r="C97" s="2" t="s">
        <v>340</v>
      </c>
      <c r="D97" s="2" t="s">
        <v>341</v>
      </c>
      <c r="E97" s="2" t="s">
        <v>17</v>
      </c>
      <c r="F97" s="2" t="s">
        <v>336</v>
      </c>
      <c r="G97" s="2" t="s">
        <v>19</v>
      </c>
      <c r="H97" s="2" t="s">
        <v>20</v>
      </c>
      <c r="I97" s="2">
        <v>3</v>
      </c>
      <c r="J97" s="2">
        <v>2</v>
      </c>
      <c r="K97" s="2">
        <v>5</v>
      </c>
      <c r="L97" s="2">
        <v>1</v>
      </c>
      <c r="M97" s="2">
        <v>4</v>
      </c>
      <c r="N97" s="2">
        <v>2</v>
      </c>
      <c r="O97" s="2">
        <v>5</v>
      </c>
      <c r="P97" s="2">
        <v>1</v>
      </c>
      <c r="Q97" s="2">
        <v>5</v>
      </c>
      <c r="R97" s="2">
        <v>3</v>
      </c>
      <c r="U97" s="2">
        <v>95</v>
      </c>
      <c r="V97" s="7">
        <f t="shared" si="12"/>
        <v>17</v>
      </c>
      <c r="W97" s="7">
        <f t="shared" si="10"/>
        <v>16</v>
      </c>
      <c r="X97" s="8">
        <f t="shared" si="13"/>
        <v>82.5</v>
      </c>
      <c r="Y97" s="9" t="str">
        <f t="shared" si="11"/>
        <v>A</v>
      </c>
    </row>
    <row r="98" spans="1:25" ht="15" x14ac:dyDescent="0.2">
      <c r="A98" s="1">
        <v>43643.660016458336</v>
      </c>
      <c r="B98" s="27">
        <v>96</v>
      </c>
      <c r="C98" s="2" t="s">
        <v>342</v>
      </c>
      <c r="D98" s="2" t="s">
        <v>343</v>
      </c>
      <c r="E98" s="2" t="s">
        <v>344</v>
      </c>
      <c r="F98" s="2" t="s">
        <v>345</v>
      </c>
      <c r="G98" s="2" t="s">
        <v>19</v>
      </c>
      <c r="H98" s="2" t="s">
        <v>29</v>
      </c>
      <c r="I98" s="2">
        <v>5</v>
      </c>
      <c r="J98" s="2">
        <v>2</v>
      </c>
      <c r="K98" s="2">
        <v>3</v>
      </c>
      <c r="L98" s="2">
        <v>2</v>
      </c>
      <c r="M98" s="2">
        <v>4</v>
      </c>
      <c r="N98" s="2">
        <v>5</v>
      </c>
      <c r="O98" s="2">
        <v>5</v>
      </c>
      <c r="P98" s="2">
        <v>2</v>
      </c>
      <c r="Q98" s="2">
        <v>1</v>
      </c>
      <c r="R98" s="2">
        <v>1</v>
      </c>
      <c r="U98" s="2">
        <v>96</v>
      </c>
      <c r="V98" s="7">
        <f t="shared" si="12"/>
        <v>13</v>
      </c>
      <c r="W98" s="7">
        <f t="shared" si="10"/>
        <v>13</v>
      </c>
      <c r="X98" s="8">
        <f t="shared" si="13"/>
        <v>65</v>
      </c>
      <c r="Y98" s="9" t="str">
        <f t="shared" si="11"/>
        <v>D</v>
      </c>
    </row>
    <row r="99" spans="1:25" ht="15" x14ac:dyDescent="0.2">
      <c r="A99" s="1">
        <v>43643.660024120371</v>
      </c>
      <c r="B99" s="27">
        <v>97</v>
      </c>
      <c r="C99" s="2" t="s">
        <v>346</v>
      </c>
      <c r="D99" s="2" t="s">
        <v>347</v>
      </c>
      <c r="E99" s="2" t="s">
        <v>48</v>
      </c>
      <c r="F99" s="2" t="s">
        <v>348</v>
      </c>
      <c r="G99" s="2" t="s">
        <v>19</v>
      </c>
      <c r="H99" s="2" t="s">
        <v>20</v>
      </c>
      <c r="I99" s="2">
        <v>4</v>
      </c>
      <c r="J99" s="2">
        <v>1</v>
      </c>
      <c r="K99" s="2">
        <v>5</v>
      </c>
      <c r="L99" s="2">
        <v>1</v>
      </c>
      <c r="M99" s="2">
        <v>5</v>
      </c>
      <c r="N99" s="2">
        <v>1</v>
      </c>
      <c r="O99" s="2">
        <v>5</v>
      </c>
      <c r="P99" s="2">
        <v>1</v>
      </c>
      <c r="Q99" s="2">
        <v>5</v>
      </c>
      <c r="R99" s="2">
        <v>1</v>
      </c>
      <c r="U99" s="2">
        <v>97</v>
      </c>
      <c r="V99" s="7">
        <f t="shared" si="12"/>
        <v>19</v>
      </c>
      <c r="W99" s="7">
        <f t="shared" si="10"/>
        <v>20</v>
      </c>
      <c r="X99" s="8">
        <f t="shared" si="13"/>
        <v>97.5</v>
      </c>
      <c r="Y99" s="9" t="str">
        <f t="shared" si="11"/>
        <v>A</v>
      </c>
    </row>
    <row r="100" spans="1:25" ht="15" x14ac:dyDescent="0.2">
      <c r="A100" s="1">
        <v>43643.660034293978</v>
      </c>
      <c r="B100" s="27">
        <v>98</v>
      </c>
      <c r="C100" s="2" t="s">
        <v>349</v>
      </c>
      <c r="D100" s="2" t="s">
        <v>350</v>
      </c>
      <c r="E100" s="2" t="s">
        <v>68</v>
      </c>
      <c r="F100" s="2" t="s">
        <v>180</v>
      </c>
      <c r="G100" s="2" t="s">
        <v>19</v>
      </c>
      <c r="H100" s="2" t="s">
        <v>38</v>
      </c>
      <c r="I100" s="2">
        <v>5</v>
      </c>
      <c r="J100" s="2">
        <v>1</v>
      </c>
      <c r="K100" s="2">
        <v>5</v>
      </c>
      <c r="L100" s="2">
        <v>2</v>
      </c>
      <c r="M100" s="2">
        <v>5</v>
      </c>
      <c r="N100" s="2">
        <v>2</v>
      </c>
      <c r="O100" s="2">
        <v>5</v>
      </c>
      <c r="P100" s="2">
        <v>1</v>
      </c>
      <c r="Q100" s="2">
        <v>5</v>
      </c>
      <c r="R100" s="2">
        <v>2</v>
      </c>
      <c r="U100" s="2">
        <v>98</v>
      </c>
      <c r="V100" s="7">
        <f t="shared" si="12"/>
        <v>20</v>
      </c>
      <c r="W100" s="7">
        <f t="shared" si="10"/>
        <v>17</v>
      </c>
      <c r="X100" s="8">
        <f t="shared" si="13"/>
        <v>92.5</v>
      </c>
      <c r="Y100" s="9" t="str">
        <f t="shared" si="11"/>
        <v>A</v>
      </c>
    </row>
    <row r="101" spans="1:25" ht="15" x14ac:dyDescent="0.2">
      <c r="A101" s="1">
        <v>43643.660035567125</v>
      </c>
      <c r="B101" s="27">
        <v>99</v>
      </c>
      <c r="C101" s="2" t="s">
        <v>351</v>
      </c>
      <c r="D101" s="2" t="s">
        <v>352</v>
      </c>
      <c r="E101" s="2" t="s">
        <v>353</v>
      </c>
      <c r="F101" s="2" t="s">
        <v>354</v>
      </c>
      <c r="G101" s="2" t="s">
        <v>19</v>
      </c>
      <c r="H101" s="2" t="s">
        <v>38</v>
      </c>
      <c r="I101" s="2">
        <v>3</v>
      </c>
      <c r="J101" s="2">
        <v>2</v>
      </c>
      <c r="K101" s="2">
        <v>3</v>
      </c>
      <c r="L101" s="2">
        <v>2</v>
      </c>
      <c r="M101" s="2">
        <v>3</v>
      </c>
      <c r="N101" s="2">
        <v>2</v>
      </c>
      <c r="O101" s="2">
        <v>4</v>
      </c>
      <c r="P101" s="2">
        <v>2</v>
      </c>
      <c r="Q101" s="2">
        <v>2</v>
      </c>
      <c r="R101" s="2">
        <v>3</v>
      </c>
      <c r="U101" s="2">
        <v>99</v>
      </c>
      <c r="V101" s="7">
        <f t="shared" si="12"/>
        <v>10</v>
      </c>
      <c r="W101" s="7">
        <f t="shared" si="10"/>
        <v>14</v>
      </c>
      <c r="X101" s="8">
        <f t="shared" si="13"/>
        <v>60</v>
      </c>
      <c r="Y101" s="9" t="str">
        <f t="shared" si="11"/>
        <v>D</v>
      </c>
    </row>
    <row r="102" spans="1:25" ht="15" x14ac:dyDescent="0.2">
      <c r="A102" s="1">
        <v>43643.660093946761</v>
      </c>
      <c r="B102" s="27">
        <v>100</v>
      </c>
      <c r="C102" s="2" t="s">
        <v>355</v>
      </c>
      <c r="D102" s="2" t="s">
        <v>356</v>
      </c>
      <c r="E102" s="2" t="s">
        <v>357</v>
      </c>
      <c r="F102" s="2" t="s">
        <v>358</v>
      </c>
      <c r="G102" s="2" t="s">
        <v>54</v>
      </c>
      <c r="H102" s="2" t="s">
        <v>20</v>
      </c>
      <c r="I102" s="2">
        <v>3</v>
      </c>
      <c r="J102" s="2">
        <v>1</v>
      </c>
      <c r="K102" s="2">
        <v>3</v>
      </c>
      <c r="L102" s="2">
        <v>1</v>
      </c>
      <c r="M102" s="2">
        <v>3</v>
      </c>
      <c r="N102" s="2">
        <v>1</v>
      </c>
      <c r="O102" s="2">
        <v>3</v>
      </c>
      <c r="P102" s="2">
        <v>1</v>
      </c>
      <c r="Q102" s="2">
        <v>3</v>
      </c>
      <c r="R102" s="2">
        <v>2</v>
      </c>
      <c r="U102" s="2">
        <v>100</v>
      </c>
      <c r="V102" s="7">
        <f t="shared" si="12"/>
        <v>10</v>
      </c>
      <c r="W102" s="7">
        <f t="shared" si="10"/>
        <v>19</v>
      </c>
      <c r="X102" s="8">
        <f t="shared" si="13"/>
        <v>72.5</v>
      </c>
      <c r="Y102" s="9" t="str">
        <f t="shared" si="11"/>
        <v>B</v>
      </c>
    </row>
    <row r="103" spans="1:25" ht="15" x14ac:dyDescent="0.2">
      <c r="A103" s="1">
        <v>43643.660102060181</v>
      </c>
      <c r="B103" s="27">
        <v>101</v>
      </c>
      <c r="C103" s="2" t="s">
        <v>359</v>
      </c>
      <c r="D103" s="2" t="s">
        <v>360</v>
      </c>
      <c r="E103" s="2" t="s">
        <v>68</v>
      </c>
      <c r="F103" s="2" t="s">
        <v>361</v>
      </c>
      <c r="G103" s="2" t="s">
        <v>19</v>
      </c>
      <c r="H103" s="2" t="s">
        <v>29</v>
      </c>
      <c r="I103" s="2">
        <v>5</v>
      </c>
      <c r="J103" s="2">
        <v>2</v>
      </c>
      <c r="K103" s="2">
        <v>5</v>
      </c>
      <c r="L103" s="2">
        <v>2</v>
      </c>
      <c r="M103" s="2">
        <v>4</v>
      </c>
      <c r="N103" s="2">
        <v>3</v>
      </c>
      <c r="O103" s="2">
        <v>5</v>
      </c>
      <c r="P103" s="2">
        <v>2</v>
      </c>
      <c r="Q103" s="2">
        <v>3</v>
      </c>
      <c r="R103" s="2">
        <v>2</v>
      </c>
      <c r="U103" s="2">
        <v>101</v>
      </c>
      <c r="V103" s="7">
        <f t="shared" si="12"/>
        <v>17</v>
      </c>
      <c r="W103" s="7">
        <f t="shared" si="10"/>
        <v>14</v>
      </c>
      <c r="X103" s="8">
        <f t="shared" si="13"/>
        <v>77.5</v>
      </c>
      <c r="Y103" s="9" t="str">
        <f t="shared" si="11"/>
        <v>B</v>
      </c>
    </row>
    <row r="104" spans="1:25" ht="15" x14ac:dyDescent="0.2">
      <c r="A104" s="1">
        <v>43643.66013344907</v>
      </c>
      <c r="B104" s="27">
        <v>102</v>
      </c>
      <c r="C104" s="2" t="s">
        <v>362</v>
      </c>
      <c r="D104" s="2" t="s">
        <v>363</v>
      </c>
      <c r="E104" s="2" t="s">
        <v>364</v>
      </c>
      <c r="F104" s="2" t="s">
        <v>365</v>
      </c>
      <c r="G104" s="2" t="s">
        <v>19</v>
      </c>
      <c r="H104" s="2" t="s">
        <v>20</v>
      </c>
      <c r="I104" s="2">
        <v>3</v>
      </c>
      <c r="J104" s="2">
        <v>2</v>
      </c>
      <c r="K104" s="2">
        <v>3</v>
      </c>
      <c r="L104" s="2">
        <v>2</v>
      </c>
      <c r="M104" s="2">
        <v>4</v>
      </c>
      <c r="N104" s="2">
        <v>2</v>
      </c>
      <c r="O104" s="2">
        <v>3</v>
      </c>
      <c r="P104" s="2">
        <v>2</v>
      </c>
      <c r="Q104" s="2">
        <v>3</v>
      </c>
      <c r="R104" s="2">
        <v>2</v>
      </c>
      <c r="U104" s="2">
        <v>102</v>
      </c>
      <c r="V104" s="7">
        <f t="shared" si="12"/>
        <v>11</v>
      </c>
      <c r="W104" s="7">
        <f t="shared" si="10"/>
        <v>15</v>
      </c>
      <c r="X104" s="8">
        <f t="shared" si="13"/>
        <v>65</v>
      </c>
      <c r="Y104" s="9" t="str">
        <f t="shared" si="11"/>
        <v>D</v>
      </c>
    </row>
    <row r="105" spans="1:25" ht="15" x14ac:dyDescent="0.2">
      <c r="A105" s="1">
        <v>43643.660154490739</v>
      </c>
      <c r="B105" s="27">
        <v>103</v>
      </c>
      <c r="C105" s="2" t="s">
        <v>366</v>
      </c>
      <c r="D105" s="2" t="s">
        <v>367</v>
      </c>
      <c r="E105" s="2" t="s">
        <v>17</v>
      </c>
      <c r="F105" s="2" t="s">
        <v>368</v>
      </c>
      <c r="G105" s="2" t="s">
        <v>54</v>
      </c>
      <c r="H105" s="2" t="s">
        <v>20</v>
      </c>
      <c r="I105" s="2">
        <v>3</v>
      </c>
      <c r="J105" s="2">
        <v>2</v>
      </c>
      <c r="K105" s="2">
        <v>3</v>
      </c>
      <c r="L105" s="2">
        <v>2</v>
      </c>
      <c r="M105" s="2">
        <v>4</v>
      </c>
      <c r="N105" s="2">
        <v>2</v>
      </c>
      <c r="O105" s="2">
        <v>3</v>
      </c>
      <c r="P105" s="2">
        <v>2</v>
      </c>
      <c r="Q105" s="2">
        <v>3</v>
      </c>
      <c r="R105" s="2">
        <v>2</v>
      </c>
      <c r="U105" s="2">
        <v>103</v>
      </c>
      <c r="V105" s="7">
        <f t="shared" si="12"/>
        <v>11</v>
      </c>
      <c r="W105" s="7">
        <f t="shared" si="10"/>
        <v>15</v>
      </c>
      <c r="X105" s="8">
        <f t="shared" si="13"/>
        <v>65</v>
      </c>
      <c r="Y105" s="9" t="str">
        <f t="shared" si="11"/>
        <v>D</v>
      </c>
    </row>
    <row r="106" spans="1:25" ht="15" x14ac:dyDescent="0.2">
      <c r="A106" s="1">
        <v>43643.660156689817</v>
      </c>
      <c r="B106" s="27">
        <v>104</v>
      </c>
      <c r="C106" s="2" t="s">
        <v>369</v>
      </c>
      <c r="D106" s="2" t="s">
        <v>370</v>
      </c>
      <c r="E106" s="2" t="s">
        <v>17</v>
      </c>
      <c r="F106" s="2" t="s">
        <v>18</v>
      </c>
      <c r="G106" s="2" t="s">
        <v>19</v>
      </c>
      <c r="H106" s="2" t="s">
        <v>29</v>
      </c>
      <c r="I106" s="2">
        <v>4</v>
      </c>
      <c r="J106" s="2">
        <v>1</v>
      </c>
      <c r="K106" s="2">
        <v>5</v>
      </c>
      <c r="L106" s="2">
        <v>1</v>
      </c>
      <c r="M106" s="2">
        <v>5</v>
      </c>
      <c r="N106" s="2">
        <v>2</v>
      </c>
      <c r="O106" s="2">
        <v>5</v>
      </c>
      <c r="P106" s="2">
        <v>1</v>
      </c>
      <c r="Q106" s="2">
        <v>5</v>
      </c>
      <c r="R106" s="2">
        <v>1</v>
      </c>
      <c r="U106" s="2">
        <v>104</v>
      </c>
      <c r="V106" s="7">
        <f t="shared" si="12"/>
        <v>19</v>
      </c>
      <c r="W106" s="7">
        <f t="shared" si="10"/>
        <v>19</v>
      </c>
      <c r="X106" s="8">
        <f t="shared" si="13"/>
        <v>95</v>
      </c>
      <c r="Y106" s="9" t="str">
        <f t="shared" si="11"/>
        <v>A</v>
      </c>
    </row>
    <row r="107" spans="1:25" ht="15" x14ac:dyDescent="0.2">
      <c r="A107" s="1">
        <v>43643.660216261575</v>
      </c>
      <c r="B107" s="27">
        <v>105</v>
      </c>
      <c r="C107" s="2" t="s">
        <v>371</v>
      </c>
      <c r="D107" s="2" t="s">
        <v>372</v>
      </c>
      <c r="E107" s="2" t="s">
        <v>373</v>
      </c>
      <c r="F107" s="2" t="s">
        <v>150</v>
      </c>
      <c r="G107" s="2" t="s">
        <v>19</v>
      </c>
      <c r="H107" s="2" t="s">
        <v>29</v>
      </c>
      <c r="I107" s="2">
        <v>5</v>
      </c>
      <c r="J107" s="2">
        <v>2</v>
      </c>
      <c r="K107" s="2">
        <v>3</v>
      </c>
      <c r="L107" s="2">
        <v>1</v>
      </c>
      <c r="M107" s="2">
        <v>3</v>
      </c>
      <c r="N107" s="2">
        <v>3</v>
      </c>
      <c r="O107" s="2">
        <v>5</v>
      </c>
      <c r="P107" s="2">
        <v>2</v>
      </c>
      <c r="Q107" s="2">
        <v>5</v>
      </c>
      <c r="R107" s="2">
        <v>2</v>
      </c>
      <c r="U107" s="2">
        <v>105</v>
      </c>
      <c r="V107" s="7">
        <f t="shared" si="12"/>
        <v>16</v>
      </c>
      <c r="W107" s="7">
        <f t="shared" si="10"/>
        <v>15</v>
      </c>
      <c r="X107" s="8">
        <f t="shared" si="13"/>
        <v>77.5</v>
      </c>
      <c r="Y107" s="9" t="str">
        <f t="shared" si="11"/>
        <v>B</v>
      </c>
    </row>
    <row r="108" spans="1:25" ht="15" x14ac:dyDescent="0.2">
      <c r="A108" s="1">
        <v>43643.660285266204</v>
      </c>
      <c r="B108" s="27">
        <v>106</v>
      </c>
      <c r="C108" s="2" t="s">
        <v>374</v>
      </c>
      <c r="D108" s="2" t="s">
        <v>375</v>
      </c>
      <c r="E108" s="2" t="s">
        <v>376</v>
      </c>
      <c r="F108" s="2" t="s">
        <v>196</v>
      </c>
      <c r="G108" s="2" t="s">
        <v>19</v>
      </c>
      <c r="H108" s="2" t="s">
        <v>20</v>
      </c>
      <c r="I108" s="2">
        <v>3</v>
      </c>
      <c r="J108" s="2">
        <v>2</v>
      </c>
      <c r="K108" s="2">
        <v>4</v>
      </c>
      <c r="L108" s="2">
        <v>1</v>
      </c>
      <c r="M108" s="2">
        <v>2</v>
      </c>
      <c r="N108" s="2">
        <v>4</v>
      </c>
      <c r="O108" s="2">
        <v>3</v>
      </c>
      <c r="P108" s="2">
        <v>2</v>
      </c>
      <c r="Q108" s="2">
        <v>3</v>
      </c>
      <c r="R108" s="2">
        <v>2</v>
      </c>
      <c r="U108" s="2">
        <v>106</v>
      </c>
      <c r="V108" s="7">
        <f t="shared" si="12"/>
        <v>10</v>
      </c>
      <c r="W108" s="7">
        <f t="shared" si="10"/>
        <v>14</v>
      </c>
      <c r="X108" s="8">
        <f t="shared" si="13"/>
        <v>60</v>
      </c>
      <c r="Y108" s="9" t="str">
        <f t="shared" si="11"/>
        <v>D</v>
      </c>
    </row>
    <row r="109" spans="1:25" ht="15" x14ac:dyDescent="0.2">
      <c r="A109" s="1">
        <v>43643.660319062503</v>
      </c>
      <c r="B109" s="27">
        <v>107</v>
      </c>
      <c r="C109" s="2" t="s">
        <v>377</v>
      </c>
      <c r="D109" s="2" t="s">
        <v>378</v>
      </c>
      <c r="E109" s="2" t="s">
        <v>379</v>
      </c>
      <c r="F109" s="2" t="s">
        <v>380</v>
      </c>
      <c r="G109" s="2" t="s">
        <v>19</v>
      </c>
      <c r="H109" s="2" t="s">
        <v>20</v>
      </c>
      <c r="I109" s="2">
        <v>5</v>
      </c>
      <c r="J109" s="2">
        <v>1</v>
      </c>
      <c r="K109" s="2">
        <v>5</v>
      </c>
      <c r="L109" s="2">
        <v>2</v>
      </c>
      <c r="M109" s="2">
        <v>5</v>
      </c>
      <c r="N109" s="2">
        <v>1</v>
      </c>
      <c r="O109" s="2">
        <v>5</v>
      </c>
      <c r="P109" s="2">
        <v>1</v>
      </c>
      <c r="Q109" s="2">
        <v>5</v>
      </c>
      <c r="R109" s="2">
        <v>2</v>
      </c>
      <c r="U109" s="2">
        <v>107</v>
      </c>
      <c r="V109" s="7">
        <f t="shared" si="12"/>
        <v>20</v>
      </c>
      <c r="W109" s="7">
        <f t="shared" si="10"/>
        <v>18</v>
      </c>
      <c r="X109" s="8">
        <f t="shared" si="13"/>
        <v>95</v>
      </c>
      <c r="Y109" s="9" t="str">
        <f t="shared" si="11"/>
        <v>A</v>
      </c>
    </row>
    <row r="110" spans="1:25" ht="15" x14ac:dyDescent="0.2">
      <c r="A110" s="1">
        <v>43643.660349074074</v>
      </c>
      <c r="B110" s="27">
        <v>108</v>
      </c>
      <c r="C110" s="2" t="s">
        <v>381</v>
      </c>
      <c r="D110" s="2" t="s">
        <v>382</v>
      </c>
      <c r="E110" s="2" t="s">
        <v>68</v>
      </c>
      <c r="F110" s="2" t="s">
        <v>383</v>
      </c>
      <c r="G110" s="2" t="s">
        <v>19</v>
      </c>
      <c r="H110" s="2" t="s">
        <v>29</v>
      </c>
      <c r="I110" s="2">
        <v>3</v>
      </c>
      <c r="J110" s="2">
        <v>2</v>
      </c>
      <c r="K110" s="2">
        <v>5</v>
      </c>
      <c r="L110" s="2">
        <v>1</v>
      </c>
      <c r="M110" s="2">
        <v>5</v>
      </c>
      <c r="N110" s="2">
        <v>2</v>
      </c>
      <c r="O110" s="2">
        <v>3</v>
      </c>
      <c r="P110" s="2">
        <v>1</v>
      </c>
      <c r="Q110" s="2">
        <v>5</v>
      </c>
      <c r="R110" s="2">
        <v>1</v>
      </c>
      <c r="U110" s="2">
        <v>108</v>
      </c>
      <c r="V110" s="7">
        <f t="shared" si="12"/>
        <v>16</v>
      </c>
      <c r="W110" s="7">
        <f t="shared" si="10"/>
        <v>18</v>
      </c>
      <c r="X110" s="8">
        <f t="shared" si="13"/>
        <v>85</v>
      </c>
      <c r="Y110" s="9" t="str">
        <f t="shared" si="11"/>
        <v>A</v>
      </c>
    </row>
    <row r="111" spans="1:25" ht="15" x14ac:dyDescent="0.2">
      <c r="A111" s="1">
        <v>43643.660349074074</v>
      </c>
      <c r="B111" s="27">
        <v>109</v>
      </c>
      <c r="C111" s="2" t="s">
        <v>384</v>
      </c>
      <c r="D111" s="2" t="s">
        <v>385</v>
      </c>
      <c r="E111" s="2" t="s">
        <v>68</v>
      </c>
      <c r="F111" s="2" t="s">
        <v>386</v>
      </c>
      <c r="G111" s="2" t="s">
        <v>19</v>
      </c>
      <c r="H111" s="2" t="s">
        <v>20</v>
      </c>
      <c r="I111" s="2">
        <v>3</v>
      </c>
      <c r="J111" s="2">
        <v>3</v>
      </c>
      <c r="K111" s="2">
        <v>3</v>
      </c>
      <c r="L111" s="2">
        <v>3</v>
      </c>
      <c r="M111" s="2">
        <v>3</v>
      </c>
      <c r="N111" s="2">
        <v>3</v>
      </c>
      <c r="O111" s="2">
        <v>4</v>
      </c>
      <c r="P111" s="2">
        <v>2</v>
      </c>
      <c r="Q111" s="2">
        <v>4</v>
      </c>
      <c r="R111" s="2">
        <v>2</v>
      </c>
      <c r="U111" s="2">
        <v>109</v>
      </c>
      <c r="V111" s="7">
        <f t="shared" si="12"/>
        <v>12</v>
      </c>
      <c r="W111" s="7">
        <f t="shared" si="10"/>
        <v>12</v>
      </c>
      <c r="X111" s="8">
        <f t="shared" si="13"/>
        <v>60</v>
      </c>
      <c r="Y111" s="9" t="str">
        <f t="shared" si="11"/>
        <v>D</v>
      </c>
    </row>
    <row r="112" spans="1:25" ht="15" x14ac:dyDescent="0.2">
      <c r="A112" s="1">
        <v>43643.660361087968</v>
      </c>
      <c r="B112" s="27">
        <v>110</v>
      </c>
      <c r="C112" s="2" t="s">
        <v>387</v>
      </c>
      <c r="D112" s="2" t="s">
        <v>388</v>
      </c>
      <c r="E112" s="2" t="s">
        <v>68</v>
      </c>
      <c r="F112" s="2" t="s">
        <v>389</v>
      </c>
      <c r="G112" s="2" t="s">
        <v>19</v>
      </c>
      <c r="H112" s="2" t="s">
        <v>20</v>
      </c>
      <c r="I112" s="2">
        <v>4</v>
      </c>
      <c r="J112" s="2">
        <v>3</v>
      </c>
      <c r="K112" s="2">
        <v>3</v>
      </c>
      <c r="L112" s="2">
        <v>2</v>
      </c>
      <c r="M112" s="2">
        <v>5</v>
      </c>
      <c r="N112" s="2">
        <v>2</v>
      </c>
      <c r="O112" s="2">
        <v>5</v>
      </c>
      <c r="P112" s="2">
        <v>2</v>
      </c>
      <c r="Q112" s="2">
        <v>3</v>
      </c>
      <c r="R112" s="2">
        <v>2</v>
      </c>
      <c r="U112" s="2">
        <v>110</v>
      </c>
      <c r="V112" s="7">
        <f t="shared" si="12"/>
        <v>15</v>
      </c>
      <c r="W112" s="7">
        <f t="shared" si="10"/>
        <v>14</v>
      </c>
      <c r="X112" s="8">
        <f t="shared" si="13"/>
        <v>72.5</v>
      </c>
      <c r="Y112" s="9" t="str">
        <f t="shared" si="11"/>
        <v>B</v>
      </c>
    </row>
    <row r="113" spans="1:25" ht="15" x14ac:dyDescent="0.2">
      <c r="A113" s="1">
        <v>43643.660369224541</v>
      </c>
      <c r="B113" s="27">
        <v>111</v>
      </c>
      <c r="C113" s="2" t="s">
        <v>390</v>
      </c>
      <c r="D113" s="2" t="s">
        <v>391</v>
      </c>
      <c r="E113" s="2" t="s">
        <v>32</v>
      </c>
      <c r="F113" s="2" t="s">
        <v>392</v>
      </c>
      <c r="G113" s="2" t="s">
        <v>54</v>
      </c>
      <c r="H113" s="2" t="s">
        <v>38</v>
      </c>
      <c r="I113" s="2">
        <v>3</v>
      </c>
      <c r="J113" s="2">
        <v>2</v>
      </c>
      <c r="K113" s="2">
        <v>3</v>
      </c>
      <c r="L113" s="2">
        <v>1</v>
      </c>
      <c r="M113" s="2">
        <v>5</v>
      </c>
      <c r="N113" s="2">
        <v>2</v>
      </c>
      <c r="O113" s="2">
        <v>5</v>
      </c>
      <c r="P113" s="2">
        <v>1</v>
      </c>
      <c r="Q113" s="2">
        <v>4</v>
      </c>
      <c r="R113" s="2">
        <v>3</v>
      </c>
      <c r="U113" s="2">
        <v>111</v>
      </c>
      <c r="V113" s="7">
        <f t="shared" si="12"/>
        <v>15</v>
      </c>
      <c r="W113" s="7">
        <f t="shared" si="10"/>
        <v>16</v>
      </c>
      <c r="X113" s="8">
        <f t="shared" si="13"/>
        <v>77.5</v>
      </c>
      <c r="Y113" s="9" t="str">
        <f t="shared" si="11"/>
        <v>B</v>
      </c>
    </row>
    <row r="114" spans="1:25" ht="15" x14ac:dyDescent="0.2">
      <c r="A114" s="1">
        <v>43643.660379606481</v>
      </c>
      <c r="B114" s="27">
        <v>112</v>
      </c>
      <c r="C114" s="2" t="s">
        <v>393</v>
      </c>
      <c r="D114" s="2" t="s">
        <v>394</v>
      </c>
      <c r="E114" s="2" t="s">
        <v>395</v>
      </c>
      <c r="F114" s="2" t="s">
        <v>101</v>
      </c>
      <c r="G114" s="2" t="s">
        <v>19</v>
      </c>
      <c r="H114" s="2" t="s">
        <v>29</v>
      </c>
      <c r="I114" s="2">
        <v>3</v>
      </c>
      <c r="J114" s="2">
        <v>2</v>
      </c>
      <c r="K114" s="2">
        <v>5</v>
      </c>
      <c r="L114" s="2">
        <v>2</v>
      </c>
      <c r="M114" s="2">
        <v>3</v>
      </c>
      <c r="N114" s="2">
        <v>2</v>
      </c>
      <c r="O114" s="2">
        <v>3</v>
      </c>
      <c r="P114" s="2">
        <v>1</v>
      </c>
      <c r="Q114" s="2">
        <v>4</v>
      </c>
      <c r="R114" s="2">
        <v>1</v>
      </c>
      <c r="U114" s="2">
        <v>112</v>
      </c>
      <c r="V114" s="7">
        <f t="shared" si="12"/>
        <v>13</v>
      </c>
      <c r="W114" s="7">
        <f t="shared" si="10"/>
        <v>17</v>
      </c>
      <c r="X114" s="8">
        <f t="shared" si="13"/>
        <v>75</v>
      </c>
      <c r="Y114" s="9" t="str">
        <f t="shared" si="11"/>
        <v>B</v>
      </c>
    </row>
    <row r="115" spans="1:25" ht="15" x14ac:dyDescent="0.2">
      <c r="A115" s="1">
        <v>43643.660447916671</v>
      </c>
      <c r="B115" s="27">
        <v>113</v>
      </c>
      <c r="C115" s="2" t="s">
        <v>396</v>
      </c>
      <c r="D115" s="2" t="s">
        <v>397</v>
      </c>
      <c r="E115" s="2" t="s">
        <v>32</v>
      </c>
      <c r="F115" s="2" t="s">
        <v>72</v>
      </c>
      <c r="G115" s="2" t="s">
        <v>19</v>
      </c>
      <c r="H115" s="2" t="s">
        <v>29</v>
      </c>
      <c r="I115" s="2">
        <v>5</v>
      </c>
      <c r="J115" s="2">
        <v>2</v>
      </c>
      <c r="K115" s="2">
        <v>5</v>
      </c>
      <c r="L115" s="2">
        <v>3</v>
      </c>
      <c r="M115" s="2">
        <v>3</v>
      </c>
      <c r="N115" s="2">
        <v>3</v>
      </c>
      <c r="O115" s="2">
        <v>3</v>
      </c>
      <c r="P115" s="2">
        <v>2</v>
      </c>
      <c r="Q115" s="2">
        <v>3</v>
      </c>
      <c r="R115" s="2">
        <v>2</v>
      </c>
      <c r="U115" s="2">
        <v>113</v>
      </c>
      <c r="V115" s="7">
        <f t="shared" si="12"/>
        <v>14</v>
      </c>
      <c r="W115" s="7">
        <f t="shared" si="10"/>
        <v>13</v>
      </c>
      <c r="X115" s="8">
        <f t="shared" si="13"/>
        <v>67.5</v>
      </c>
      <c r="Y115" s="9" t="str">
        <f t="shared" si="11"/>
        <v>D</v>
      </c>
    </row>
    <row r="116" spans="1:25" ht="15" x14ac:dyDescent="0.2">
      <c r="A116" s="1">
        <v>43643.660486458335</v>
      </c>
      <c r="B116" s="27">
        <v>114</v>
      </c>
      <c r="C116" s="2" t="s">
        <v>398</v>
      </c>
      <c r="D116" s="2" t="s">
        <v>399</v>
      </c>
      <c r="E116" s="2" t="s">
        <v>68</v>
      </c>
      <c r="F116" s="2" t="s">
        <v>400</v>
      </c>
      <c r="G116" s="2" t="s">
        <v>19</v>
      </c>
      <c r="H116" s="2" t="s">
        <v>20</v>
      </c>
      <c r="I116" s="2">
        <v>3</v>
      </c>
      <c r="J116" s="2">
        <v>1</v>
      </c>
      <c r="K116" s="2">
        <v>5</v>
      </c>
      <c r="L116" s="2">
        <v>1</v>
      </c>
      <c r="M116" s="2">
        <v>3</v>
      </c>
      <c r="N116" s="2">
        <v>2</v>
      </c>
      <c r="O116" s="2">
        <v>3</v>
      </c>
      <c r="P116" s="2">
        <v>1</v>
      </c>
      <c r="Q116" s="2">
        <v>3</v>
      </c>
      <c r="R116" s="2">
        <v>1</v>
      </c>
      <c r="U116" s="2">
        <v>114</v>
      </c>
      <c r="V116" s="7">
        <f t="shared" si="12"/>
        <v>12</v>
      </c>
      <c r="W116" s="7">
        <f t="shared" si="10"/>
        <v>19</v>
      </c>
      <c r="X116" s="8">
        <f t="shared" si="13"/>
        <v>77.5</v>
      </c>
      <c r="Y116" s="9" t="str">
        <f t="shared" si="11"/>
        <v>B</v>
      </c>
    </row>
    <row r="117" spans="1:25" ht="15" x14ac:dyDescent="0.2">
      <c r="A117" s="1">
        <v>43643.660590370375</v>
      </c>
      <c r="B117" s="27">
        <v>115</v>
      </c>
      <c r="C117" s="2" t="s">
        <v>401</v>
      </c>
      <c r="D117" s="2" t="s">
        <v>402</v>
      </c>
      <c r="E117" s="2" t="s">
        <v>403</v>
      </c>
      <c r="F117" s="2" t="s">
        <v>68</v>
      </c>
      <c r="G117" s="2" t="s">
        <v>19</v>
      </c>
      <c r="H117" s="2" t="s">
        <v>29</v>
      </c>
      <c r="I117" s="2">
        <v>3</v>
      </c>
      <c r="J117" s="2">
        <v>2</v>
      </c>
      <c r="K117" s="2">
        <v>3</v>
      </c>
      <c r="L117" s="2">
        <v>2</v>
      </c>
      <c r="M117" s="2">
        <v>2</v>
      </c>
      <c r="N117" s="2">
        <v>3</v>
      </c>
      <c r="O117" s="2">
        <v>2</v>
      </c>
      <c r="P117" s="2">
        <v>2</v>
      </c>
      <c r="Q117" s="2">
        <v>4</v>
      </c>
      <c r="R117" s="2">
        <v>3</v>
      </c>
      <c r="U117" s="2">
        <v>115</v>
      </c>
      <c r="V117" s="7">
        <f t="shared" si="12"/>
        <v>9</v>
      </c>
      <c r="W117" s="7">
        <f t="shared" si="10"/>
        <v>13</v>
      </c>
      <c r="X117" s="8">
        <f t="shared" si="13"/>
        <v>55</v>
      </c>
      <c r="Y117" s="9" t="str">
        <f t="shared" si="11"/>
        <v>D</v>
      </c>
    </row>
    <row r="118" spans="1:25" ht="15" x14ac:dyDescent="0.2">
      <c r="A118" s="1">
        <v>43643.660593483801</v>
      </c>
      <c r="B118" s="27">
        <v>116</v>
      </c>
      <c r="C118" s="2" t="s">
        <v>404</v>
      </c>
      <c r="D118" s="2" t="s">
        <v>405</v>
      </c>
      <c r="E118" s="2" t="s">
        <v>32</v>
      </c>
      <c r="F118" s="2" t="s">
        <v>72</v>
      </c>
      <c r="G118" s="2" t="s">
        <v>19</v>
      </c>
      <c r="H118" s="2" t="s">
        <v>20</v>
      </c>
      <c r="I118" s="2">
        <v>3</v>
      </c>
      <c r="J118" s="2">
        <v>2</v>
      </c>
      <c r="K118" s="2">
        <v>3</v>
      </c>
      <c r="L118" s="2">
        <v>1</v>
      </c>
      <c r="M118" s="2">
        <v>3</v>
      </c>
      <c r="N118" s="2">
        <v>2</v>
      </c>
      <c r="O118" s="2">
        <v>2</v>
      </c>
      <c r="P118" s="2">
        <v>1</v>
      </c>
      <c r="Q118" s="2">
        <v>4</v>
      </c>
      <c r="R118" s="2">
        <v>4</v>
      </c>
      <c r="U118" s="2">
        <v>116</v>
      </c>
      <c r="V118" s="7">
        <f t="shared" si="12"/>
        <v>10</v>
      </c>
      <c r="W118" s="7">
        <f t="shared" si="10"/>
        <v>15</v>
      </c>
      <c r="X118" s="8">
        <f t="shared" si="13"/>
        <v>62.5</v>
      </c>
      <c r="Y118" s="9" t="str">
        <f t="shared" si="11"/>
        <v>D</v>
      </c>
    </row>
    <row r="119" spans="1:25" ht="15" x14ac:dyDescent="0.2">
      <c r="A119" s="1">
        <v>43643.660599143521</v>
      </c>
      <c r="B119" s="27">
        <v>117</v>
      </c>
      <c r="C119" s="2" t="s">
        <v>406</v>
      </c>
      <c r="D119" s="2" t="s">
        <v>407</v>
      </c>
      <c r="E119" s="2" t="s">
        <v>75</v>
      </c>
      <c r="F119" s="2" t="s">
        <v>408</v>
      </c>
      <c r="G119" s="2" t="s">
        <v>19</v>
      </c>
      <c r="H119" s="2" t="s">
        <v>29</v>
      </c>
      <c r="I119" s="2">
        <v>3</v>
      </c>
      <c r="J119" s="2">
        <v>2</v>
      </c>
      <c r="K119" s="2">
        <v>3</v>
      </c>
      <c r="L119" s="2">
        <v>2</v>
      </c>
      <c r="M119" s="2">
        <v>3</v>
      </c>
      <c r="N119" s="2">
        <v>2</v>
      </c>
      <c r="O119" s="2">
        <v>5</v>
      </c>
      <c r="P119" s="2">
        <v>2</v>
      </c>
      <c r="Q119" s="2">
        <v>4</v>
      </c>
      <c r="R119" s="2">
        <v>2</v>
      </c>
      <c r="U119" s="2">
        <v>117</v>
      </c>
      <c r="V119" s="7">
        <f t="shared" si="12"/>
        <v>13</v>
      </c>
      <c r="W119" s="7">
        <f t="shared" si="10"/>
        <v>15</v>
      </c>
      <c r="X119" s="8">
        <f t="shared" si="13"/>
        <v>70</v>
      </c>
      <c r="Y119" s="9" t="str">
        <f t="shared" si="11"/>
        <v>B</v>
      </c>
    </row>
    <row r="120" spans="1:25" ht="15" x14ac:dyDescent="0.2">
      <c r="A120" s="1">
        <v>43643.66063993056</v>
      </c>
      <c r="B120" s="27">
        <v>118</v>
      </c>
      <c r="C120" s="2" t="s">
        <v>409</v>
      </c>
      <c r="D120" s="2" t="s">
        <v>410</v>
      </c>
      <c r="E120" s="2" t="s">
        <v>326</v>
      </c>
      <c r="F120" s="2" t="s">
        <v>411</v>
      </c>
      <c r="G120" s="2" t="s">
        <v>19</v>
      </c>
      <c r="H120" s="2" t="s">
        <v>20</v>
      </c>
      <c r="I120" s="2">
        <v>3</v>
      </c>
      <c r="J120" s="2">
        <v>1</v>
      </c>
      <c r="K120" s="2">
        <v>4</v>
      </c>
      <c r="L120" s="2">
        <v>2</v>
      </c>
      <c r="M120" s="2">
        <v>3</v>
      </c>
      <c r="N120" s="2">
        <v>2</v>
      </c>
      <c r="O120" s="2">
        <v>3</v>
      </c>
      <c r="P120" s="2">
        <v>2</v>
      </c>
      <c r="Q120" s="2">
        <v>4</v>
      </c>
      <c r="R120" s="2">
        <v>3</v>
      </c>
      <c r="U120" s="2">
        <v>118</v>
      </c>
      <c r="V120" s="7">
        <f t="shared" si="12"/>
        <v>12</v>
      </c>
      <c r="W120" s="7">
        <f t="shared" si="10"/>
        <v>15</v>
      </c>
      <c r="X120" s="8">
        <f t="shared" si="13"/>
        <v>67.5</v>
      </c>
      <c r="Y120" s="9" t="str">
        <f t="shared" si="11"/>
        <v>D</v>
      </c>
    </row>
    <row r="121" spans="1:25" ht="15" x14ac:dyDescent="0.2">
      <c r="A121" s="1">
        <v>43643.660705428236</v>
      </c>
      <c r="B121" s="27">
        <v>119</v>
      </c>
      <c r="C121" s="2" t="s">
        <v>412</v>
      </c>
      <c r="D121" s="2" t="s">
        <v>413</v>
      </c>
      <c r="E121" s="2" t="s">
        <v>414</v>
      </c>
      <c r="F121" s="2" t="s">
        <v>415</v>
      </c>
      <c r="G121" s="2" t="s">
        <v>19</v>
      </c>
      <c r="H121" s="2" t="s">
        <v>20</v>
      </c>
      <c r="I121" s="2">
        <v>3</v>
      </c>
      <c r="J121" s="2">
        <v>1</v>
      </c>
      <c r="K121" s="2">
        <v>4</v>
      </c>
      <c r="L121" s="2">
        <v>2</v>
      </c>
      <c r="M121" s="2">
        <v>3</v>
      </c>
      <c r="N121" s="2">
        <v>3</v>
      </c>
      <c r="O121" s="2">
        <v>3</v>
      </c>
      <c r="P121" s="2">
        <v>2</v>
      </c>
      <c r="Q121" s="2">
        <v>4</v>
      </c>
      <c r="R121" s="2">
        <v>3</v>
      </c>
      <c r="U121" s="2">
        <v>119</v>
      </c>
      <c r="V121" s="7">
        <f t="shared" si="12"/>
        <v>12</v>
      </c>
      <c r="W121" s="7">
        <f t="shared" si="10"/>
        <v>14</v>
      </c>
      <c r="X121" s="8">
        <f t="shared" si="13"/>
        <v>65</v>
      </c>
      <c r="Y121" s="9" t="str">
        <f t="shared" si="11"/>
        <v>D</v>
      </c>
    </row>
    <row r="122" spans="1:25" ht="15" x14ac:dyDescent="0.2">
      <c r="A122" s="1">
        <v>43643.660712893514</v>
      </c>
      <c r="B122" s="27">
        <v>120</v>
      </c>
      <c r="C122" s="2" t="s">
        <v>416</v>
      </c>
      <c r="D122" s="2" t="s">
        <v>417</v>
      </c>
      <c r="E122" s="2" t="s">
        <v>17</v>
      </c>
      <c r="F122" s="2" t="s">
        <v>418</v>
      </c>
      <c r="G122" s="2" t="s">
        <v>19</v>
      </c>
      <c r="H122" s="2" t="s">
        <v>20</v>
      </c>
      <c r="I122" s="2">
        <v>3</v>
      </c>
      <c r="J122" s="2">
        <v>2</v>
      </c>
      <c r="K122" s="2">
        <v>4</v>
      </c>
      <c r="L122" s="2">
        <v>1</v>
      </c>
      <c r="M122" s="2">
        <v>3</v>
      </c>
      <c r="N122" s="2">
        <v>3</v>
      </c>
      <c r="O122" s="2">
        <v>4</v>
      </c>
      <c r="P122" s="2">
        <v>2</v>
      </c>
      <c r="Q122" s="2">
        <v>4</v>
      </c>
      <c r="R122" s="2">
        <v>2</v>
      </c>
      <c r="U122" s="2">
        <v>120</v>
      </c>
      <c r="V122" s="7">
        <f t="shared" si="12"/>
        <v>13</v>
      </c>
      <c r="W122" s="7">
        <f t="shared" si="10"/>
        <v>15</v>
      </c>
      <c r="X122" s="8">
        <f t="shared" si="13"/>
        <v>70</v>
      </c>
      <c r="Y122" s="9" t="str">
        <f t="shared" si="11"/>
        <v>B</v>
      </c>
    </row>
    <row r="123" spans="1:25" ht="15" x14ac:dyDescent="0.2">
      <c r="A123" s="1">
        <v>43643.660900451388</v>
      </c>
      <c r="B123" s="27">
        <v>121</v>
      </c>
      <c r="C123" s="2" t="s">
        <v>419</v>
      </c>
      <c r="D123" s="2" t="s">
        <v>420</v>
      </c>
      <c r="E123" s="2" t="s">
        <v>68</v>
      </c>
      <c r="F123" s="2" t="s">
        <v>421</v>
      </c>
      <c r="G123" s="2" t="s">
        <v>19</v>
      </c>
      <c r="H123" s="2" t="s">
        <v>20</v>
      </c>
      <c r="I123" s="2">
        <v>3</v>
      </c>
      <c r="J123" s="2">
        <v>2</v>
      </c>
      <c r="K123" s="2">
        <v>4</v>
      </c>
      <c r="L123" s="2">
        <v>2</v>
      </c>
      <c r="M123" s="2">
        <v>2</v>
      </c>
      <c r="N123" s="2">
        <v>3</v>
      </c>
      <c r="O123" s="2">
        <v>3</v>
      </c>
      <c r="P123" s="2">
        <v>2</v>
      </c>
      <c r="Q123" s="2">
        <v>3</v>
      </c>
      <c r="R123" s="2">
        <v>2</v>
      </c>
      <c r="U123" s="2">
        <v>121</v>
      </c>
      <c r="V123" s="7">
        <f t="shared" si="12"/>
        <v>10</v>
      </c>
      <c r="W123" s="7">
        <f t="shared" si="10"/>
        <v>14</v>
      </c>
      <c r="X123" s="8">
        <f t="shared" si="13"/>
        <v>60</v>
      </c>
      <c r="Y123" s="9" t="str">
        <f t="shared" si="11"/>
        <v>D</v>
      </c>
    </row>
    <row r="124" spans="1:25" ht="15" x14ac:dyDescent="0.2">
      <c r="A124" s="1">
        <v>43643.661019583335</v>
      </c>
      <c r="B124" s="27">
        <v>122</v>
      </c>
      <c r="C124" s="2" t="s">
        <v>422</v>
      </c>
      <c r="D124" s="2" t="s">
        <v>423</v>
      </c>
      <c r="E124" s="2" t="s">
        <v>17</v>
      </c>
      <c r="F124" s="2" t="s">
        <v>424</v>
      </c>
      <c r="G124" s="2" t="s">
        <v>19</v>
      </c>
      <c r="H124" s="2" t="s">
        <v>20</v>
      </c>
      <c r="I124" s="2">
        <v>3</v>
      </c>
      <c r="J124" s="2">
        <v>1</v>
      </c>
      <c r="K124" s="2">
        <v>4</v>
      </c>
      <c r="L124" s="2">
        <v>1</v>
      </c>
      <c r="M124" s="2">
        <v>2</v>
      </c>
      <c r="N124" s="2">
        <v>1</v>
      </c>
      <c r="O124" s="2">
        <v>4</v>
      </c>
      <c r="P124" s="2">
        <v>1</v>
      </c>
      <c r="Q124" s="2">
        <v>3</v>
      </c>
      <c r="R124" s="2">
        <v>2</v>
      </c>
      <c r="U124" s="2">
        <v>122</v>
      </c>
      <c r="V124" s="7">
        <f t="shared" si="12"/>
        <v>11</v>
      </c>
      <c r="W124" s="7">
        <f t="shared" si="10"/>
        <v>19</v>
      </c>
      <c r="X124" s="8">
        <f t="shared" si="13"/>
        <v>75</v>
      </c>
      <c r="Y124" s="9" t="str">
        <f t="shared" si="11"/>
        <v>B</v>
      </c>
    </row>
    <row r="125" spans="1:25" ht="15" x14ac:dyDescent="0.2">
      <c r="A125" s="1">
        <v>43643.66110135417</v>
      </c>
      <c r="B125" s="27">
        <v>123</v>
      </c>
      <c r="C125" s="2" t="s">
        <v>425</v>
      </c>
      <c r="D125" s="2" t="s">
        <v>426</v>
      </c>
      <c r="E125" s="2" t="s">
        <v>427</v>
      </c>
      <c r="F125" s="2" t="s">
        <v>428</v>
      </c>
      <c r="G125" s="2" t="s">
        <v>19</v>
      </c>
      <c r="H125" s="2" t="s">
        <v>20</v>
      </c>
      <c r="I125" s="2">
        <v>3</v>
      </c>
      <c r="J125" s="2">
        <v>2</v>
      </c>
      <c r="K125" s="2">
        <v>3</v>
      </c>
      <c r="L125" s="2">
        <v>2</v>
      </c>
      <c r="M125" s="2">
        <v>3</v>
      </c>
      <c r="N125" s="2">
        <v>2</v>
      </c>
      <c r="O125" s="2">
        <v>3</v>
      </c>
      <c r="P125" s="2">
        <v>2</v>
      </c>
      <c r="Q125" s="2">
        <v>2</v>
      </c>
      <c r="R125" s="2">
        <v>2</v>
      </c>
      <c r="U125" s="2">
        <v>123</v>
      </c>
      <c r="V125" s="7">
        <f t="shared" si="12"/>
        <v>9</v>
      </c>
      <c r="W125" s="7">
        <f t="shared" si="10"/>
        <v>15</v>
      </c>
      <c r="X125" s="8">
        <f t="shared" si="13"/>
        <v>60</v>
      </c>
      <c r="Y125" s="9" t="str">
        <f t="shared" si="11"/>
        <v>D</v>
      </c>
    </row>
    <row r="126" spans="1:25" ht="15" x14ac:dyDescent="0.2">
      <c r="A126" s="1">
        <v>43643.661167638886</v>
      </c>
      <c r="B126" s="27">
        <v>124</v>
      </c>
      <c r="C126" s="2" t="s">
        <v>429</v>
      </c>
      <c r="D126" s="2" t="s">
        <v>430</v>
      </c>
      <c r="E126" s="2" t="s">
        <v>300</v>
      </c>
      <c r="F126" s="2" t="s">
        <v>431</v>
      </c>
      <c r="G126" s="2" t="s">
        <v>19</v>
      </c>
      <c r="H126" s="2" t="s">
        <v>20</v>
      </c>
      <c r="I126" s="2">
        <v>3</v>
      </c>
      <c r="J126" s="2">
        <v>3</v>
      </c>
      <c r="K126" s="2">
        <v>2</v>
      </c>
      <c r="L126" s="2">
        <v>1</v>
      </c>
      <c r="M126" s="2">
        <v>3</v>
      </c>
      <c r="N126" s="2">
        <v>1</v>
      </c>
      <c r="O126" s="2">
        <v>1</v>
      </c>
      <c r="P126" s="2">
        <v>2</v>
      </c>
      <c r="Q126" s="2">
        <v>1</v>
      </c>
      <c r="R126" s="2">
        <v>5</v>
      </c>
      <c r="U126" s="2">
        <v>124</v>
      </c>
      <c r="V126" s="7">
        <f t="shared" si="12"/>
        <v>5</v>
      </c>
      <c r="W126" s="7">
        <f t="shared" si="10"/>
        <v>13</v>
      </c>
      <c r="X126" s="8">
        <f t="shared" si="13"/>
        <v>45</v>
      </c>
      <c r="Y126" s="9" t="str">
        <f t="shared" si="11"/>
        <v>E</v>
      </c>
    </row>
    <row r="127" spans="1:25" ht="15" x14ac:dyDescent="0.2">
      <c r="A127" s="1">
        <v>43643.661262060181</v>
      </c>
      <c r="B127" s="27">
        <v>125</v>
      </c>
      <c r="C127" s="2" t="s">
        <v>432</v>
      </c>
      <c r="D127" s="2" t="s">
        <v>433</v>
      </c>
      <c r="E127" s="2" t="s">
        <v>300</v>
      </c>
      <c r="F127" s="2" t="s">
        <v>434</v>
      </c>
      <c r="G127" s="2" t="s">
        <v>19</v>
      </c>
      <c r="H127" s="2" t="s">
        <v>20</v>
      </c>
      <c r="I127" s="2">
        <v>5</v>
      </c>
      <c r="J127" s="2">
        <v>1</v>
      </c>
      <c r="K127" s="2">
        <v>5</v>
      </c>
      <c r="L127" s="2">
        <v>5</v>
      </c>
      <c r="M127" s="2">
        <v>5</v>
      </c>
      <c r="N127" s="2">
        <v>2</v>
      </c>
      <c r="O127" s="2">
        <v>5</v>
      </c>
      <c r="P127" s="2">
        <v>1</v>
      </c>
      <c r="Q127" s="2">
        <v>5</v>
      </c>
      <c r="R127" s="2">
        <v>5</v>
      </c>
      <c r="U127" s="2">
        <v>125</v>
      </c>
      <c r="V127" s="7">
        <f t="shared" si="12"/>
        <v>20</v>
      </c>
      <c r="W127" s="7">
        <f t="shared" si="10"/>
        <v>11</v>
      </c>
      <c r="X127" s="8">
        <f t="shared" si="13"/>
        <v>77.5</v>
      </c>
      <c r="Y127" s="9" t="str">
        <f t="shared" si="11"/>
        <v>B</v>
      </c>
    </row>
    <row r="128" spans="1:25" ht="15" x14ac:dyDescent="0.2">
      <c r="A128" s="1">
        <v>43643.661298159721</v>
      </c>
      <c r="B128" s="27">
        <v>126</v>
      </c>
      <c r="C128" s="2" t="s">
        <v>435</v>
      </c>
      <c r="D128" s="2" t="s">
        <v>436</v>
      </c>
      <c r="E128" s="2" t="s">
        <v>437</v>
      </c>
      <c r="F128" s="2" t="s">
        <v>438</v>
      </c>
      <c r="G128" s="2" t="s">
        <v>19</v>
      </c>
      <c r="H128" s="2" t="s">
        <v>38</v>
      </c>
      <c r="I128" s="2">
        <v>5</v>
      </c>
      <c r="J128" s="2">
        <v>1</v>
      </c>
      <c r="K128" s="2">
        <v>5</v>
      </c>
      <c r="L128" s="2">
        <v>1</v>
      </c>
      <c r="M128" s="2">
        <v>1</v>
      </c>
      <c r="N128" s="2">
        <v>5</v>
      </c>
      <c r="O128" s="2">
        <v>5</v>
      </c>
      <c r="P128" s="2">
        <v>1</v>
      </c>
      <c r="Q128" s="2">
        <v>1</v>
      </c>
      <c r="R128" s="2">
        <v>1</v>
      </c>
      <c r="U128" s="2">
        <v>126</v>
      </c>
      <c r="V128" s="7">
        <f t="shared" si="12"/>
        <v>12</v>
      </c>
      <c r="W128" s="7">
        <f t="shared" si="10"/>
        <v>16</v>
      </c>
      <c r="X128" s="8">
        <f t="shared" si="13"/>
        <v>70</v>
      </c>
      <c r="Y128" s="9" t="str">
        <f t="shared" si="11"/>
        <v>B</v>
      </c>
    </row>
    <row r="129" spans="1:25" ht="15" x14ac:dyDescent="0.2">
      <c r="A129" s="1">
        <v>43643.661303749999</v>
      </c>
      <c r="B129" s="27">
        <v>127</v>
      </c>
      <c r="C129" s="2" t="s">
        <v>439</v>
      </c>
      <c r="D129" s="2" t="s">
        <v>440</v>
      </c>
      <c r="E129" s="2" t="s">
        <v>135</v>
      </c>
      <c r="F129" s="2" t="s">
        <v>441</v>
      </c>
      <c r="G129" s="2" t="s">
        <v>19</v>
      </c>
      <c r="H129" s="2" t="s">
        <v>38</v>
      </c>
      <c r="I129" s="2">
        <v>4</v>
      </c>
      <c r="J129" s="2">
        <v>1</v>
      </c>
      <c r="K129" s="2">
        <v>5</v>
      </c>
      <c r="L129" s="2">
        <v>1</v>
      </c>
      <c r="M129" s="2">
        <v>5</v>
      </c>
      <c r="N129" s="2">
        <v>1</v>
      </c>
      <c r="O129" s="2">
        <v>5</v>
      </c>
      <c r="P129" s="2">
        <v>1</v>
      </c>
      <c r="Q129" s="2">
        <v>5</v>
      </c>
      <c r="R129" s="2">
        <v>1</v>
      </c>
      <c r="U129" s="2">
        <v>127</v>
      </c>
      <c r="V129" s="7">
        <f t="shared" si="12"/>
        <v>19</v>
      </c>
      <c r="W129" s="7">
        <f t="shared" si="10"/>
        <v>20</v>
      </c>
      <c r="X129" s="8">
        <f t="shared" si="13"/>
        <v>97.5</v>
      </c>
      <c r="Y129" s="9" t="str">
        <f t="shared" si="11"/>
        <v>A</v>
      </c>
    </row>
    <row r="130" spans="1:25" ht="15" x14ac:dyDescent="0.2">
      <c r="A130" s="1">
        <v>43643.661436099537</v>
      </c>
      <c r="B130" s="27">
        <v>128</v>
      </c>
      <c r="C130" s="2" t="s">
        <v>442</v>
      </c>
      <c r="D130" s="2" t="s">
        <v>443</v>
      </c>
      <c r="E130" s="2" t="s">
        <v>444</v>
      </c>
      <c r="F130" s="2" t="s">
        <v>104</v>
      </c>
      <c r="G130" s="2" t="s">
        <v>19</v>
      </c>
      <c r="H130" s="2" t="s">
        <v>29</v>
      </c>
      <c r="I130" s="2">
        <v>3</v>
      </c>
      <c r="J130" s="2">
        <v>1</v>
      </c>
      <c r="K130" s="2">
        <v>3</v>
      </c>
      <c r="L130" s="2">
        <v>1</v>
      </c>
      <c r="M130" s="2">
        <v>3</v>
      </c>
      <c r="N130" s="2">
        <v>1</v>
      </c>
      <c r="O130" s="2">
        <v>3</v>
      </c>
      <c r="P130" s="2">
        <v>1</v>
      </c>
      <c r="Q130" s="2">
        <v>2</v>
      </c>
      <c r="R130" s="2">
        <v>1</v>
      </c>
      <c r="U130" s="2">
        <v>128</v>
      </c>
      <c r="V130" s="7">
        <f t="shared" si="12"/>
        <v>9</v>
      </c>
      <c r="W130" s="7">
        <f t="shared" si="10"/>
        <v>20</v>
      </c>
      <c r="X130" s="8">
        <f t="shared" si="13"/>
        <v>72.5</v>
      </c>
      <c r="Y130" s="9" t="str">
        <f t="shared" si="11"/>
        <v>B</v>
      </c>
    </row>
    <row r="131" spans="1:25" ht="15" x14ac:dyDescent="0.2">
      <c r="A131" s="1">
        <v>43643.661644942127</v>
      </c>
      <c r="B131" s="27">
        <v>129</v>
      </c>
      <c r="C131" s="2" t="s">
        <v>445</v>
      </c>
      <c r="D131" s="2" t="s">
        <v>446</v>
      </c>
      <c r="E131" s="2" t="s">
        <v>68</v>
      </c>
      <c r="F131" s="2" t="s">
        <v>244</v>
      </c>
      <c r="G131" s="2" t="s">
        <v>54</v>
      </c>
      <c r="H131" s="2" t="s">
        <v>29</v>
      </c>
      <c r="I131" s="2">
        <v>1</v>
      </c>
      <c r="J131" s="2">
        <v>3</v>
      </c>
      <c r="K131" s="2">
        <v>1</v>
      </c>
      <c r="L131" s="2">
        <v>5</v>
      </c>
      <c r="M131" s="2">
        <v>2</v>
      </c>
      <c r="N131" s="2">
        <v>2</v>
      </c>
      <c r="O131" s="2">
        <v>1</v>
      </c>
      <c r="P131" s="2">
        <v>5</v>
      </c>
      <c r="Q131" s="2">
        <v>2</v>
      </c>
      <c r="R131" s="2">
        <v>3</v>
      </c>
      <c r="U131" s="2">
        <v>129</v>
      </c>
      <c r="V131" s="7">
        <f t="shared" si="12"/>
        <v>2</v>
      </c>
      <c r="W131" s="7">
        <f t="shared" si="10"/>
        <v>7</v>
      </c>
      <c r="X131" s="8">
        <f t="shared" si="13"/>
        <v>22.5</v>
      </c>
      <c r="Y131" s="9" t="str">
        <f t="shared" si="11"/>
        <v>E</v>
      </c>
    </row>
    <row r="132" spans="1:25" ht="15" x14ac:dyDescent="0.2">
      <c r="A132" s="1">
        <v>43643.661670833331</v>
      </c>
      <c r="B132" s="27">
        <v>130</v>
      </c>
      <c r="C132" s="2" t="s">
        <v>447</v>
      </c>
      <c r="D132" s="2" t="s">
        <v>448</v>
      </c>
      <c r="E132" s="2" t="s">
        <v>41</v>
      </c>
      <c r="F132" s="2" t="s">
        <v>150</v>
      </c>
      <c r="G132" s="2" t="s">
        <v>19</v>
      </c>
      <c r="H132" s="2" t="s">
        <v>20</v>
      </c>
      <c r="I132" s="2">
        <v>3</v>
      </c>
      <c r="J132" s="2">
        <v>2</v>
      </c>
      <c r="K132" s="2">
        <v>4</v>
      </c>
      <c r="L132" s="2">
        <v>1</v>
      </c>
      <c r="M132" s="2">
        <v>4</v>
      </c>
      <c r="N132" s="2">
        <v>2</v>
      </c>
      <c r="O132" s="2">
        <v>4</v>
      </c>
      <c r="P132" s="2">
        <v>1</v>
      </c>
      <c r="Q132" s="2">
        <v>2</v>
      </c>
      <c r="R132" s="2">
        <v>3</v>
      </c>
      <c r="U132" s="2">
        <v>130</v>
      </c>
      <c r="V132" s="7">
        <f t="shared" si="12"/>
        <v>12</v>
      </c>
      <c r="W132" s="7">
        <f t="shared" ref="W132:W195" si="14">SUM((5-J132)+(5-L132)+(5-N132)+(5-P132)+(5-R132))</f>
        <v>16</v>
      </c>
      <c r="X132" s="8">
        <f t="shared" si="13"/>
        <v>70</v>
      </c>
      <c r="Y132" s="9" t="str">
        <f t="shared" ref="Y132:Y195" si="15">IF(X132&lt;51, "E",IF(AND(X132&gt;50, X132 &lt;68), "D", IF(AND(X132&gt;67, X132 &lt;69), "C", IF(AND(X132&gt;69, X132 &lt;81), "B",IF(AND(X132&gt;80, X132&lt;100), "A",)))))</f>
        <v>B</v>
      </c>
    </row>
    <row r="133" spans="1:25" ht="15" x14ac:dyDescent="0.2">
      <c r="A133" s="1">
        <v>43643.661859375003</v>
      </c>
      <c r="B133" s="27">
        <v>131</v>
      </c>
      <c r="C133" s="2" t="s">
        <v>449</v>
      </c>
      <c r="D133" s="2" t="s">
        <v>450</v>
      </c>
      <c r="E133" s="2" t="s">
        <v>300</v>
      </c>
      <c r="F133" s="2" t="s">
        <v>451</v>
      </c>
      <c r="G133" s="2" t="s">
        <v>19</v>
      </c>
      <c r="H133" s="2" t="s">
        <v>29</v>
      </c>
      <c r="I133" s="2">
        <v>4</v>
      </c>
      <c r="J133" s="2">
        <v>1</v>
      </c>
      <c r="K133" s="2">
        <v>3</v>
      </c>
      <c r="L133" s="2">
        <v>1</v>
      </c>
      <c r="M133" s="2">
        <v>3</v>
      </c>
      <c r="N133" s="2">
        <v>1</v>
      </c>
      <c r="O133" s="2">
        <v>5</v>
      </c>
      <c r="P133" s="2">
        <v>1</v>
      </c>
      <c r="Q133" s="2">
        <v>5</v>
      </c>
      <c r="R133" s="2">
        <v>2</v>
      </c>
      <c r="U133" s="2">
        <v>131</v>
      </c>
      <c r="V133" s="7">
        <f t="shared" si="12"/>
        <v>15</v>
      </c>
      <c r="W133" s="7">
        <f t="shared" si="14"/>
        <v>19</v>
      </c>
      <c r="X133" s="8">
        <f t="shared" si="13"/>
        <v>85</v>
      </c>
      <c r="Y133" s="9" t="str">
        <f t="shared" si="15"/>
        <v>A</v>
      </c>
    </row>
    <row r="134" spans="1:25" ht="15" x14ac:dyDescent="0.2">
      <c r="A134" s="1">
        <v>43643.661951516202</v>
      </c>
      <c r="B134" s="27">
        <v>132</v>
      </c>
      <c r="C134" s="2" t="s">
        <v>452</v>
      </c>
      <c r="D134" s="2" t="s">
        <v>453</v>
      </c>
      <c r="E134" s="2" t="s">
        <v>48</v>
      </c>
      <c r="F134" s="2" t="s">
        <v>348</v>
      </c>
      <c r="G134" s="2" t="s">
        <v>19</v>
      </c>
      <c r="H134" s="2" t="s">
        <v>38</v>
      </c>
      <c r="I134" s="2">
        <v>3</v>
      </c>
      <c r="J134" s="2">
        <v>2</v>
      </c>
      <c r="K134" s="2">
        <v>3</v>
      </c>
      <c r="L134" s="2">
        <v>5</v>
      </c>
      <c r="M134" s="2">
        <v>3</v>
      </c>
      <c r="N134" s="2">
        <v>3</v>
      </c>
      <c r="O134" s="2">
        <v>3</v>
      </c>
      <c r="P134" s="2">
        <v>2</v>
      </c>
      <c r="Q134" s="2">
        <v>3</v>
      </c>
      <c r="R134" s="2">
        <v>3</v>
      </c>
      <c r="U134" s="2">
        <v>132</v>
      </c>
      <c r="V134" s="7">
        <f t="shared" si="12"/>
        <v>10</v>
      </c>
      <c r="W134" s="7">
        <f t="shared" si="14"/>
        <v>10</v>
      </c>
      <c r="X134" s="8">
        <f t="shared" si="13"/>
        <v>50</v>
      </c>
      <c r="Y134" s="9" t="str">
        <f t="shared" si="15"/>
        <v>E</v>
      </c>
    </row>
    <row r="135" spans="1:25" ht="15" x14ac:dyDescent="0.2">
      <c r="A135" s="1">
        <v>43643.662095023145</v>
      </c>
      <c r="B135" s="27">
        <v>133</v>
      </c>
      <c r="C135" s="2" t="s">
        <v>454</v>
      </c>
      <c r="D135" s="2" t="s">
        <v>455</v>
      </c>
      <c r="E135" s="2" t="s">
        <v>427</v>
      </c>
      <c r="F135" s="2" t="s">
        <v>232</v>
      </c>
      <c r="G135" s="2" t="s">
        <v>19</v>
      </c>
      <c r="H135" s="2" t="s">
        <v>20</v>
      </c>
      <c r="I135" s="2">
        <v>4</v>
      </c>
      <c r="J135" s="2">
        <v>2</v>
      </c>
      <c r="K135" s="2">
        <v>3</v>
      </c>
      <c r="L135" s="2">
        <v>2</v>
      </c>
      <c r="M135" s="2">
        <v>3</v>
      </c>
      <c r="N135" s="2">
        <v>2</v>
      </c>
      <c r="O135" s="2">
        <v>4</v>
      </c>
      <c r="P135" s="2">
        <v>1</v>
      </c>
      <c r="Q135" s="2">
        <v>2</v>
      </c>
      <c r="R135" s="2">
        <v>2</v>
      </c>
      <c r="U135" s="2">
        <v>133</v>
      </c>
      <c r="V135" s="7">
        <f t="shared" si="12"/>
        <v>11</v>
      </c>
      <c r="W135" s="7">
        <f t="shared" si="14"/>
        <v>16</v>
      </c>
      <c r="X135" s="8">
        <f t="shared" si="13"/>
        <v>67.5</v>
      </c>
      <c r="Y135" s="9" t="str">
        <f t="shared" si="15"/>
        <v>D</v>
      </c>
    </row>
    <row r="136" spans="1:25" ht="15" x14ac:dyDescent="0.2">
      <c r="A136" s="1">
        <v>43643.662452453704</v>
      </c>
      <c r="B136" s="27">
        <v>134</v>
      </c>
      <c r="C136" s="2" t="s">
        <v>456</v>
      </c>
      <c r="D136" s="2" t="s">
        <v>457</v>
      </c>
      <c r="E136" s="2" t="s">
        <v>17</v>
      </c>
      <c r="F136" s="2" t="s">
        <v>458</v>
      </c>
      <c r="G136" s="2" t="s">
        <v>54</v>
      </c>
      <c r="H136" s="2" t="s">
        <v>29</v>
      </c>
      <c r="I136" s="2">
        <v>3</v>
      </c>
      <c r="J136" s="2">
        <v>2</v>
      </c>
      <c r="K136" s="2">
        <v>3</v>
      </c>
      <c r="L136" s="2">
        <v>1</v>
      </c>
      <c r="M136" s="2">
        <v>1</v>
      </c>
      <c r="N136" s="2">
        <v>1</v>
      </c>
      <c r="O136" s="2">
        <v>4</v>
      </c>
      <c r="P136" s="2">
        <v>1</v>
      </c>
      <c r="Q136" s="2">
        <v>1</v>
      </c>
      <c r="R136" s="2">
        <v>1</v>
      </c>
      <c r="U136" s="2">
        <v>134</v>
      </c>
      <c r="V136" s="7">
        <f t="shared" si="12"/>
        <v>7</v>
      </c>
      <c r="W136" s="7">
        <f t="shared" si="14"/>
        <v>19</v>
      </c>
      <c r="X136" s="8">
        <f t="shared" si="13"/>
        <v>65</v>
      </c>
      <c r="Y136" s="9" t="str">
        <f t="shared" si="15"/>
        <v>D</v>
      </c>
    </row>
    <row r="137" spans="1:25" ht="15" x14ac:dyDescent="0.2">
      <c r="A137" s="1">
        <v>43643.662514386575</v>
      </c>
      <c r="B137" s="27">
        <v>135</v>
      </c>
      <c r="C137" s="2" t="s">
        <v>459</v>
      </c>
      <c r="D137" s="2" t="s">
        <v>460</v>
      </c>
      <c r="E137" s="2" t="s">
        <v>461</v>
      </c>
      <c r="F137" s="2" t="s">
        <v>462</v>
      </c>
      <c r="G137" s="2" t="s">
        <v>54</v>
      </c>
      <c r="H137" s="2" t="s">
        <v>20</v>
      </c>
      <c r="I137" s="2">
        <v>4</v>
      </c>
      <c r="J137" s="2">
        <v>1</v>
      </c>
      <c r="K137" s="2">
        <v>4</v>
      </c>
      <c r="L137" s="2">
        <v>1</v>
      </c>
      <c r="M137" s="2">
        <v>3</v>
      </c>
      <c r="N137" s="2">
        <v>3</v>
      </c>
      <c r="O137" s="2">
        <v>5</v>
      </c>
      <c r="P137" s="2">
        <v>1</v>
      </c>
      <c r="Q137" s="2">
        <v>5</v>
      </c>
      <c r="R137" s="2">
        <v>2</v>
      </c>
      <c r="U137" s="2">
        <v>135</v>
      </c>
      <c r="V137" s="7">
        <f t="shared" si="12"/>
        <v>16</v>
      </c>
      <c r="W137" s="7">
        <f t="shared" si="14"/>
        <v>17</v>
      </c>
      <c r="X137" s="8">
        <f t="shared" si="13"/>
        <v>82.5</v>
      </c>
      <c r="Y137" s="9" t="str">
        <f t="shared" si="15"/>
        <v>A</v>
      </c>
    </row>
    <row r="138" spans="1:25" ht="15" x14ac:dyDescent="0.2">
      <c r="A138" s="1">
        <v>43643.662586932871</v>
      </c>
      <c r="B138" s="27">
        <v>136</v>
      </c>
      <c r="C138" s="2" t="s">
        <v>463</v>
      </c>
      <c r="D138" s="2" t="s">
        <v>464</v>
      </c>
      <c r="E138" s="2" t="s">
        <v>376</v>
      </c>
      <c r="F138" s="2" t="s">
        <v>465</v>
      </c>
      <c r="G138" s="2" t="s">
        <v>54</v>
      </c>
      <c r="H138" s="2" t="s">
        <v>38</v>
      </c>
      <c r="I138" s="2">
        <v>3</v>
      </c>
      <c r="J138" s="2">
        <v>5</v>
      </c>
      <c r="K138" s="2">
        <v>3</v>
      </c>
      <c r="L138" s="2">
        <v>2</v>
      </c>
      <c r="M138" s="2">
        <v>3</v>
      </c>
      <c r="N138" s="2">
        <v>2</v>
      </c>
      <c r="O138" s="2">
        <v>3</v>
      </c>
      <c r="P138" s="2">
        <v>2</v>
      </c>
      <c r="Q138" s="2">
        <v>3</v>
      </c>
      <c r="R138" s="2">
        <v>3</v>
      </c>
      <c r="U138" s="2">
        <v>136</v>
      </c>
      <c r="V138" s="7">
        <f t="shared" si="12"/>
        <v>10</v>
      </c>
      <c r="W138" s="7">
        <f t="shared" si="14"/>
        <v>11</v>
      </c>
      <c r="X138" s="8">
        <f t="shared" si="13"/>
        <v>52.5</v>
      </c>
      <c r="Y138" s="9" t="str">
        <f t="shared" si="15"/>
        <v>D</v>
      </c>
    </row>
    <row r="139" spans="1:25" ht="15" x14ac:dyDescent="0.2">
      <c r="A139" s="1">
        <v>43643.662806608801</v>
      </c>
      <c r="B139" s="27">
        <v>137</v>
      </c>
      <c r="C139" s="2" t="s">
        <v>466</v>
      </c>
      <c r="D139" s="2" t="s">
        <v>467</v>
      </c>
      <c r="E139" s="2" t="s">
        <v>41</v>
      </c>
      <c r="F139" s="2" t="s">
        <v>468</v>
      </c>
      <c r="G139" s="2" t="s">
        <v>19</v>
      </c>
      <c r="H139" s="2" t="s">
        <v>29</v>
      </c>
      <c r="I139" s="2">
        <v>5</v>
      </c>
      <c r="J139" s="2">
        <v>1</v>
      </c>
      <c r="K139" s="2">
        <v>5</v>
      </c>
      <c r="L139" s="2">
        <v>1</v>
      </c>
      <c r="M139" s="2">
        <v>3</v>
      </c>
      <c r="N139" s="2">
        <v>4</v>
      </c>
      <c r="O139" s="2">
        <v>4</v>
      </c>
      <c r="P139" s="2">
        <v>1</v>
      </c>
      <c r="Q139" s="2">
        <v>3</v>
      </c>
      <c r="R139" s="2">
        <v>1</v>
      </c>
      <c r="U139" s="2">
        <v>137</v>
      </c>
      <c r="V139" s="7">
        <f t="shared" si="12"/>
        <v>15</v>
      </c>
      <c r="W139" s="7">
        <f t="shared" si="14"/>
        <v>17</v>
      </c>
      <c r="X139" s="8">
        <f t="shared" si="13"/>
        <v>80</v>
      </c>
      <c r="Y139" s="9" t="str">
        <f t="shared" si="15"/>
        <v>B</v>
      </c>
    </row>
    <row r="140" spans="1:25" ht="15" x14ac:dyDescent="0.2">
      <c r="A140" s="1">
        <v>43644.57869101852</v>
      </c>
      <c r="B140" s="27">
        <v>138</v>
      </c>
      <c r="C140" s="2" t="s">
        <v>469</v>
      </c>
      <c r="D140" s="2" t="s">
        <v>470</v>
      </c>
      <c r="E140" s="2" t="s">
        <v>292</v>
      </c>
      <c r="F140" s="2" t="s">
        <v>471</v>
      </c>
      <c r="G140" s="2" t="s">
        <v>19</v>
      </c>
      <c r="H140" s="2" t="s">
        <v>29</v>
      </c>
      <c r="I140" s="2">
        <v>5</v>
      </c>
      <c r="J140" s="2">
        <v>1</v>
      </c>
      <c r="K140" s="2">
        <v>5</v>
      </c>
      <c r="L140" s="2">
        <v>1</v>
      </c>
      <c r="M140" s="2">
        <v>3</v>
      </c>
      <c r="N140" s="2">
        <v>1</v>
      </c>
      <c r="O140" s="2">
        <v>4</v>
      </c>
      <c r="P140" s="2">
        <v>1</v>
      </c>
      <c r="Q140" s="2">
        <v>5</v>
      </c>
      <c r="R140" s="2">
        <v>1</v>
      </c>
      <c r="U140" s="2">
        <v>138</v>
      </c>
      <c r="V140" s="7">
        <f t="shared" si="12"/>
        <v>17</v>
      </c>
      <c r="W140" s="7">
        <f t="shared" si="14"/>
        <v>20</v>
      </c>
      <c r="X140" s="8">
        <f t="shared" si="13"/>
        <v>92.5</v>
      </c>
      <c r="Y140" s="9" t="str">
        <f t="shared" si="15"/>
        <v>A</v>
      </c>
    </row>
    <row r="141" spans="1:25" ht="15" x14ac:dyDescent="0.2">
      <c r="A141" s="1">
        <v>43644.940418611106</v>
      </c>
      <c r="B141" s="27">
        <v>139</v>
      </c>
      <c r="C141" s="2" t="s">
        <v>472</v>
      </c>
      <c r="D141" s="2" t="s">
        <v>473</v>
      </c>
      <c r="E141" s="2" t="s">
        <v>344</v>
      </c>
      <c r="F141" s="2" t="s">
        <v>474</v>
      </c>
      <c r="G141" s="2" t="s">
        <v>54</v>
      </c>
      <c r="H141" s="2" t="s">
        <v>38</v>
      </c>
      <c r="I141" s="2">
        <v>5</v>
      </c>
      <c r="J141" s="2">
        <v>1</v>
      </c>
      <c r="K141" s="2">
        <v>5</v>
      </c>
      <c r="L141" s="2">
        <v>2</v>
      </c>
      <c r="M141" s="2">
        <v>4</v>
      </c>
      <c r="N141" s="2">
        <v>2</v>
      </c>
      <c r="O141" s="2">
        <v>3</v>
      </c>
      <c r="P141" s="2">
        <v>1</v>
      </c>
      <c r="Q141" s="2">
        <v>5</v>
      </c>
      <c r="R141" s="2">
        <v>2</v>
      </c>
      <c r="U141" s="2">
        <v>139</v>
      </c>
      <c r="V141" s="7">
        <f t="shared" si="12"/>
        <v>17</v>
      </c>
      <c r="W141" s="7">
        <f t="shared" si="14"/>
        <v>17</v>
      </c>
      <c r="X141" s="8">
        <f t="shared" si="13"/>
        <v>85</v>
      </c>
      <c r="Y141" s="9" t="str">
        <f t="shared" si="15"/>
        <v>A</v>
      </c>
    </row>
    <row r="142" spans="1:25" ht="15" x14ac:dyDescent="0.2">
      <c r="A142" s="1">
        <v>43645.393790879629</v>
      </c>
      <c r="B142" s="27">
        <v>140</v>
      </c>
      <c r="C142" s="2" t="s">
        <v>475</v>
      </c>
      <c r="D142" s="2" t="s">
        <v>476</v>
      </c>
      <c r="E142" s="2" t="s">
        <v>107</v>
      </c>
      <c r="F142" s="2" t="s">
        <v>477</v>
      </c>
      <c r="G142" s="2" t="s">
        <v>19</v>
      </c>
      <c r="H142" s="2" t="s">
        <v>20</v>
      </c>
      <c r="I142" s="2">
        <v>4</v>
      </c>
      <c r="J142" s="2">
        <v>1</v>
      </c>
      <c r="K142" s="2">
        <v>5</v>
      </c>
      <c r="L142" s="2">
        <v>1</v>
      </c>
      <c r="M142" s="2">
        <v>3</v>
      </c>
      <c r="N142" s="2">
        <v>2</v>
      </c>
      <c r="O142" s="2">
        <v>5</v>
      </c>
      <c r="P142" s="2">
        <v>1</v>
      </c>
      <c r="Q142" s="2">
        <v>5</v>
      </c>
      <c r="R142" s="2">
        <v>1</v>
      </c>
      <c r="U142" s="2">
        <v>140</v>
      </c>
      <c r="V142" s="7">
        <f t="shared" si="12"/>
        <v>17</v>
      </c>
      <c r="W142" s="7">
        <f t="shared" si="14"/>
        <v>19</v>
      </c>
      <c r="X142" s="8">
        <f t="shared" si="13"/>
        <v>90</v>
      </c>
      <c r="Y142" s="9" t="str">
        <f t="shared" si="15"/>
        <v>A</v>
      </c>
    </row>
    <row r="143" spans="1:25" ht="15" x14ac:dyDescent="0.2">
      <c r="A143" s="1">
        <v>43645.393888587962</v>
      </c>
      <c r="B143" s="27">
        <v>141</v>
      </c>
      <c r="C143" s="2" t="s">
        <v>478</v>
      </c>
      <c r="D143" s="2" t="s">
        <v>479</v>
      </c>
      <c r="E143" s="2" t="s">
        <v>32</v>
      </c>
      <c r="F143" s="2" t="s">
        <v>480</v>
      </c>
      <c r="G143" s="2" t="s">
        <v>54</v>
      </c>
      <c r="H143" s="2" t="s">
        <v>38</v>
      </c>
      <c r="I143" s="2">
        <v>3</v>
      </c>
      <c r="J143" s="2">
        <v>2</v>
      </c>
      <c r="K143" s="2">
        <v>3</v>
      </c>
      <c r="L143" s="2">
        <v>3</v>
      </c>
      <c r="M143" s="2">
        <v>3</v>
      </c>
      <c r="N143" s="2">
        <v>3</v>
      </c>
      <c r="O143" s="2">
        <v>5</v>
      </c>
      <c r="P143" s="2">
        <v>2</v>
      </c>
      <c r="Q143" s="2">
        <v>3</v>
      </c>
      <c r="R143" s="2">
        <v>3</v>
      </c>
      <c r="U143" s="2">
        <v>141</v>
      </c>
      <c r="V143" s="7">
        <f t="shared" si="12"/>
        <v>12</v>
      </c>
      <c r="W143" s="7">
        <f t="shared" si="14"/>
        <v>12</v>
      </c>
      <c r="X143" s="8">
        <f t="shared" si="13"/>
        <v>60</v>
      </c>
      <c r="Y143" s="9" t="str">
        <f t="shared" si="15"/>
        <v>D</v>
      </c>
    </row>
    <row r="144" spans="1:25" ht="15" x14ac:dyDescent="0.2">
      <c r="A144" s="1">
        <v>43645.394017118058</v>
      </c>
      <c r="B144" s="27">
        <v>142</v>
      </c>
      <c r="C144" s="2" t="s">
        <v>481</v>
      </c>
      <c r="D144" s="2" t="s">
        <v>482</v>
      </c>
      <c r="E144" s="2" t="s">
        <v>41</v>
      </c>
      <c r="F144" s="2" t="s">
        <v>483</v>
      </c>
      <c r="G144" s="2" t="s">
        <v>19</v>
      </c>
      <c r="H144" s="2" t="s">
        <v>20</v>
      </c>
      <c r="I144" s="2">
        <v>3</v>
      </c>
      <c r="J144" s="2">
        <v>1</v>
      </c>
      <c r="K144" s="2">
        <v>4</v>
      </c>
      <c r="L144" s="2">
        <v>1</v>
      </c>
      <c r="M144" s="2">
        <v>4</v>
      </c>
      <c r="N144" s="2">
        <v>4</v>
      </c>
      <c r="O144" s="2">
        <v>4</v>
      </c>
      <c r="P144" s="2">
        <v>1</v>
      </c>
      <c r="Q144" s="2">
        <v>4</v>
      </c>
      <c r="R144" s="2">
        <v>1</v>
      </c>
      <c r="U144" s="2">
        <v>142</v>
      </c>
      <c r="V144" s="7">
        <f t="shared" si="12"/>
        <v>14</v>
      </c>
      <c r="W144" s="7">
        <f t="shared" si="14"/>
        <v>17</v>
      </c>
      <c r="X144" s="8">
        <f t="shared" si="13"/>
        <v>77.5</v>
      </c>
      <c r="Y144" s="9" t="str">
        <f t="shared" si="15"/>
        <v>B</v>
      </c>
    </row>
    <row r="145" spans="1:25" ht="15" x14ac:dyDescent="0.2">
      <c r="A145" s="1">
        <v>43645.394028831019</v>
      </c>
      <c r="B145" s="27">
        <v>143</v>
      </c>
      <c r="C145" s="2" t="s">
        <v>484</v>
      </c>
      <c r="D145" s="2" t="s">
        <v>485</v>
      </c>
      <c r="E145" s="2" t="s">
        <v>486</v>
      </c>
      <c r="F145" s="2" t="s">
        <v>487</v>
      </c>
      <c r="G145" s="2" t="s">
        <v>19</v>
      </c>
      <c r="H145" s="2" t="s">
        <v>29</v>
      </c>
      <c r="I145" s="2">
        <v>2</v>
      </c>
      <c r="J145" s="2">
        <v>2</v>
      </c>
      <c r="K145" s="2">
        <v>3</v>
      </c>
      <c r="L145" s="2">
        <v>1</v>
      </c>
      <c r="M145" s="2">
        <v>3</v>
      </c>
      <c r="N145" s="2">
        <v>3</v>
      </c>
      <c r="O145" s="2">
        <v>4</v>
      </c>
      <c r="P145" s="2">
        <v>2</v>
      </c>
      <c r="Q145" s="2">
        <v>3</v>
      </c>
      <c r="R145" s="2">
        <v>3</v>
      </c>
      <c r="U145" s="2">
        <v>143</v>
      </c>
      <c r="V145" s="7">
        <f t="shared" ref="V145:V208" si="16">SUM((I145-1)+(K145-1)+(M145-1)+(O145-1)+(Q145-1))</f>
        <v>10</v>
      </c>
      <c r="W145" s="7">
        <f t="shared" si="14"/>
        <v>14</v>
      </c>
      <c r="X145" s="8">
        <f t="shared" ref="X145:X208" si="17">(V145+W145)*2.5</f>
        <v>60</v>
      </c>
      <c r="Y145" s="9" t="str">
        <f t="shared" si="15"/>
        <v>D</v>
      </c>
    </row>
    <row r="146" spans="1:25" ht="15" x14ac:dyDescent="0.2">
      <c r="A146" s="1">
        <v>43645.394113298607</v>
      </c>
      <c r="B146" s="27">
        <v>144</v>
      </c>
      <c r="C146" s="2" t="s">
        <v>488</v>
      </c>
      <c r="D146" s="2" t="s">
        <v>489</v>
      </c>
      <c r="E146" s="2" t="s">
        <v>250</v>
      </c>
      <c r="F146" s="2" t="s">
        <v>490</v>
      </c>
      <c r="G146" s="2" t="s">
        <v>54</v>
      </c>
      <c r="H146" s="2" t="s">
        <v>20</v>
      </c>
      <c r="I146" s="2">
        <v>4</v>
      </c>
      <c r="J146" s="2">
        <v>4</v>
      </c>
      <c r="K146" s="2">
        <v>4</v>
      </c>
      <c r="L146" s="2">
        <v>1</v>
      </c>
      <c r="M146" s="2">
        <v>3</v>
      </c>
      <c r="N146" s="2">
        <v>1</v>
      </c>
      <c r="O146" s="2">
        <v>5</v>
      </c>
      <c r="P146" s="2">
        <v>2</v>
      </c>
      <c r="Q146" s="2">
        <v>3</v>
      </c>
      <c r="R146" s="2">
        <v>1</v>
      </c>
      <c r="U146" s="2">
        <v>144</v>
      </c>
      <c r="V146" s="7">
        <f t="shared" si="16"/>
        <v>14</v>
      </c>
      <c r="W146" s="7">
        <f t="shared" si="14"/>
        <v>16</v>
      </c>
      <c r="X146" s="8">
        <f t="shared" si="17"/>
        <v>75</v>
      </c>
      <c r="Y146" s="9" t="str">
        <f t="shared" si="15"/>
        <v>B</v>
      </c>
    </row>
    <row r="147" spans="1:25" ht="15" x14ac:dyDescent="0.2">
      <c r="A147" s="1">
        <v>43645.394339097227</v>
      </c>
      <c r="B147" s="27">
        <v>145</v>
      </c>
      <c r="C147" s="2" t="s">
        <v>491</v>
      </c>
      <c r="D147" s="2" t="s">
        <v>492</v>
      </c>
      <c r="E147" s="2" t="s">
        <v>493</v>
      </c>
      <c r="F147" s="2" t="s">
        <v>494</v>
      </c>
      <c r="G147" s="2" t="s">
        <v>19</v>
      </c>
      <c r="H147" s="2" t="s">
        <v>20</v>
      </c>
      <c r="I147" s="2">
        <v>4</v>
      </c>
      <c r="J147" s="2">
        <v>1</v>
      </c>
      <c r="K147" s="2">
        <v>4</v>
      </c>
      <c r="L147" s="2">
        <v>3</v>
      </c>
      <c r="M147" s="2">
        <v>4</v>
      </c>
      <c r="N147" s="2">
        <v>1</v>
      </c>
      <c r="O147" s="2">
        <v>5</v>
      </c>
      <c r="P147" s="2">
        <v>2</v>
      </c>
      <c r="Q147" s="2">
        <v>3</v>
      </c>
      <c r="R147" s="2">
        <v>3</v>
      </c>
      <c r="U147" s="2">
        <v>145</v>
      </c>
      <c r="V147" s="7">
        <f t="shared" si="16"/>
        <v>15</v>
      </c>
      <c r="W147" s="7">
        <f t="shared" si="14"/>
        <v>15</v>
      </c>
      <c r="X147" s="8">
        <f t="shared" si="17"/>
        <v>75</v>
      </c>
      <c r="Y147" s="9" t="str">
        <f t="shared" si="15"/>
        <v>B</v>
      </c>
    </row>
    <row r="148" spans="1:25" ht="15" x14ac:dyDescent="0.2">
      <c r="A148" s="1">
        <v>43645.394417233794</v>
      </c>
      <c r="B148" s="27">
        <v>146</v>
      </c>
      <c r="C148" s="2" t="s">
        <v>495</v>
      </c>
      <c r="D148" s="2" t="s">
        <v>496</v>
      </c>
      <c r="E148" s="2" t="s">
        <v>48</v>
      </c>
      <c r="F148" s="2" t="s">
        <v>497</v>
      </c>
      <c r="G148" s="2" t="s">
        <v>19</v>
      </c>
      <c r="H148" s="2" t="s">
        <v>38</v>
      </c>
      <c r="I148" s="2">
        <v>3</v>
      </c>
      <c r="J148" s="2">
        <v>1</v>
      </c>
      <c r="K148" s="2">
        <v>5</v>
      </c>
      <c r="L148" s="2">
        <v>2</v>
      </c>
      <c r="M148" s="2">
        <v>3</v>
      </c>
      <c r="N148" s="2">
        <v>2</v>
      </c>
      <c r="O148" s="2">
        <v>5</v>
      </c>
      <c r="P148" s="2">
        <v>1</v>
      </c>
      <c r="Q148" s="2">
        <v>4</v>
      </c>
      <c r="R148" s="2">
        <v>3</v>
      </c>
      <c r="U148" s="2">
        <v>146</v>
      </c>
      <c r="V148" s="7">
        <f t="shared" si="16"/>
        <v>15</v>
      </c>
      <c r="W148" s="7">
        <f t="shared" si="14"/>
        <v>16</v>
      </c>
      <c r="X148" s="8">
        <f t="shared" si="17"/>
        <v>77.5</v>
      </c>
      <c r="Y148" s="9" t="str">
        <f t="shared" si="15"/>
        <v>B</v>
      </c>
    </row>
    <row r="149" spans="1:25" ht="15" x14ac:dyDescent="0.2">
      <c r="A149" s="1">
        <v>43645.394450810185</v>
      </c>
      <c r="B149" s="27">
        <v>147</v>
      </c>
      <c r="C149" s="2" t="s">
        <v>498</v>
      </c>
      <c r="D149" s="2" t="s">
        <v>499</v>
      </c>
      <c r="E149" s="2" t="s">
        <v>68</v>
      </c>
      <c r="F149" s="2" t="s">
        <v>500</v>
      </c>
      <c r="G149" s="2" t="s">
        <v>19</v>
      </c>
      <c r="H149" s="2" t="s">
        <v>29</v>
      </c>
      <c r="I149" s="2">
        <v>5</v>
      </c>
      <c r="J149" s="2">
        <v>2</v>
      </c>
      <c r="K149" s="2">
        <v>5</v>
      </c>
      <c r="L149" s="2">
        <v>1</v>
      </c>
      <c r="M149" s="2">
        <v>3</v>
      </c>
      <c r="N149" s="2">
        <v>2</v>
      </c>
      <c r="O149" s="2">
        <v>5</v>
      </c>
      <c r="P149" s="2">
        <v>1</v>
      </c>
      <c r="Q149" s="2">
        <v>3</v>
      </c>
      <c r="R149" s="2">
        <v>2</v>
      </c>
      <c r="U149" s="2">
        <v>147</v>
      </c>
      <c r="V149" s="7">
        <f t="shared" si="16"/>
        <v>16</v>
      </c>
      <c r="W149" s="7">
        <f t="shared" si="14"/>
        <v>17</v>
      </c>
      <c r="X149" s="8">
        <f t="shared" si="17"/>
        <v>82.5</v>
      </c>
      <c r="Y149" s="9" t="str">
        <f t="shared" si="15"/>
        <v>A</v>
      </c>
    </row>
    <row r="150" spans="1:25" ht="15" x14ac:dyDescent="0.2">
      <c r="A150" s="1">
        <v>43645.394577187501</v>
      </c>
      <c r="B150" s="27">
        <v>148</v>
      </c>
      <c r="C150" s="2" t="s">
        <v>501</v>
      </c>
      <c r="D150" s="2" t="s">
        <v>502</v>
      </c>
      <c r="E150" s="2" t="s">
        <v>68</v>
      </c>
      <c r="F150" s="2" t="s">
        <v>503</v>
      </c>
      <c r="G150" s="2" t="s">
        <v>19</v>
      </c>
      <c r="H150" s="2" t="s">
        <v>20</v>
      </c>
      <c r="I150" s="2">
        <v>2</v>
      </c>
      <c r="J150" s="2">
        <v>3</v>
      </c>
      <c r="K150" s="2">
        <v>2</v>
      </c>
      <c r="L150" s="2">
        <v>2</v>
      </c>
      <c r="M150" s="2">
        <v>3</v>
      </c>
      <c r="N150" s="2">
        <v>3</v>
      </c>
      <c r="O150" s="2">
        <v>3</v>
      </c>
      <c r="P150" s="2">
        <v>2</v>
      </c>
      <c r="Q150" s="2">
        <v>1</v>
      </c>
      <c r="R150" s="2">
        <v>3</v>
      </c>
      <c r="U150" s="2">
        <v>148</v>
      </c>
      <c r="V150" s="7">
        <f t="shared" si="16"/>
        <v>6</v>
      </c>
      <c r="W150" s="7">
        <f t="shared" si="14"/>
        <v>12</v>
      </c>
      <c r="X150" s="8">
        <f t="shared" si="17"/>
        <v>45</v>
      </c>
      <c r="Y150" s="9" t="str">
        <f t="shared" si="15"/>
        <v>E</v>
      </c>
    </row>
    <row r="151" spans="1:25" ht="15" x14ac:dyDescent="0.2">
      <c r="A151" s="1">
        <v>43645.394631053241</v>
      </c>
      <c r="B151" s="27">
        <v>149</v>
      </c>
      <c r="C151" s="2" t="s">
        <v>504</v>
      </c>
      <c r="D151" s="2" t="s">
        <v>505</v>
      </c>
      <c r="E151" s="2" t="s">
        <v>379</v>
      </c>
      <c r="F151" s="2" t="s">
        <v>411</v>
      </c>
      <c r="G151" s="2" t="s">
        <v>19</v>
      </c>
      <c r="H151" s="2" t="s">
        <v>20</v>
      </c>
      <c r="I151" s="2">
        <v>3</v>
      </c>
      <c r="J151" s="2">
        <v>4</v>
      </c>
      <c r="K151" s="2">
        <v>2</v>
      </c>
      <c r="L151" s="2">
        <v>2</v>
      </c>
      <c r="M151" s="2">
        <v>2</v>
      </c>
      <c r="N151" s="2">
        <v>4</v>
      </c>
      <c r="O151" s="2">
        <v>2</v>
      </c>
      <c r="P151" s="2">
        <v>3</v>
      </c>
      <c r="Q151" s="2">
        <v>2</v>
      </c>
      <c r="R151" s="2">
        <v>4</v>
      </c>
      <c r="U151" s="2">
        <v>149</v>
      </c>
      <c r="V151" s="7">
        <f t="shared" si="16"/>
        <v>6</v>
      </c>
      <c r="W151" s="7">
        <f t="shared" si="14"/>
        <v>8</v>
      </c>
      <c r="X151" s="8">
        <f t="shared" si="17"/>
        <v>35</v>
      </c>
      <c r="Y151" s="9" t="str">
        <f t="shared" si="15"/>
        <v>E</v>
      </c>
    </row>
    <row r="152" spans="1:25" ht="15" x14ac:dyDescent="0.2">
      <c r="A152" s="1">
        <v>43645.394696423609</v>
      </c>
      <c r="B152" s="27">
        <v>150</v>
      </c>
      <c r="C152" s="2" t="s">
        <v>506</v>
      </c>
      <c r="D152" s="2" t="s">
        <v>507</v>
      </c>
      <c r="E152" s="2" t="s">
        <v>68</v>
      </c>
      <c r="F152" s="2" t="s">
        <v>508</v>
      </c>
      <c r="G152" s="2" t="s">
        <v>19</v>
      </c>
      <c r="H152" s="2" t="s">
        <v>20</v>
      </c>
      <c r="I152" s="2">
        <v>4</v>
      </c>
      <c r="J152" s="2">
        <v>1</v>
      </c>
      <c r="K152" s="2">
        <v>4</v>
      </c>
      <c r="L152" s="2">
        <v>1</v>
      </c>
      <c r="M152" s="2">
        <v>4</v>
      </c>
      <c r="N152" s="2">
        <v>1</v>
      </c>
      <c r="O152" s="2">
        <v>3</v>
      </c>
      <c r="P152" s="2">
        <v>2</v>
      </c>
      <c r="Q152" s="2">
        <v>3</v>
      </c>
      <c r="R152" s="2">
        <v>3</v>
      </c>
      <c r="U152" s="2">
        <v>150</v>
      </c>
      <c r="V152" s="7">
        <f t="shared" si="16"/>
        <v>13</v>
      </c>
      <c r="W152" s="7">
        <f t="shared" si="14"/>
        <v>17</v>
      </c>
      <c r="X152" s="8">
        <f t="shared" si="17"/>
        <v>75</v>
      </c>
      <c r="Y152" s="9" t="str">
        <f t="shared" si="15"/>
        <v>B</v>
      </c>
    </row>
    <row r="153" spans="1:25" ht="15" x14ac:dyDescent="0.2">
      <c r="A153" s="1">
        <v>43645.394780787035</v>
      </c>
      <c r="B153" s="27">
        <v>151</v>
      </c>
      <c r="C153" s="2" t="s">
        <v>509</v>
      </c>
      <c r="D153" s="2" t="s">
        <v>510</v>
      </c>
      <c r="E153" s="2" t="s">
        <v>427</v>
      </c>
      <c r="F153" s="2" t="s">
        <v>511</v>
      </c>
      <c r="G153" s="2" t="s">
        <v>19</v>
      </c>
      <c r="H153" s="2" t="s">
        <v>29</v>
      </c>
      <c r="I153" s="2">
        <v>3</v>
      </c>
      <c r="J153" s="2">
        <v>2</v>
      </c>
      <c r="K153" s="2">
        <v>3</v>
      </c>
      <c r="L153" s="2">
        <v>2</v>
      </c>
      <c r="M153" s="2">
        <v>3</v>
      </c>
      <c r="N153" s="2">
        <v>2</v>
      </c>
      <c r="O153" s="2">
        <v>5</v>
      </c>
      <c r="P153" s="2">
        <v>2</v>
      </c>
      <c r="Q153" s="2">
        <v>2</v>
      </c>
      <c r="R153" s="2">
        <v>1</v>
      </c>
      <c r="U153" s="2">
        <v>151</v>
      </c>
      <c r="V153" s="7">
        <f t="shared" si="16"/>
        <v>11</v>
      </c>
      <c r="W153" s="7">
        <f t="shared" si="14"/>
        <v>16</v>
      </c>
      <c r="X153" s="8">
        <f t="shared" si="17"/>
        <v>67.5</v>
      </c>
      <c r="Y153" s="9" t="str">
        <f t="shared" si="15"/>
        <v>D</v>
      </c>
    </row>
    <row r="154" spans="1:25" ht="15" x14ac:dyDescent="0.2">
      <c r="A154" s="1">
        <v>43645.394802893519</v>
      </c>
      <c r="B154" s="27">
        <v>152</v>
      </c>
      <c r="C154" s="2" t="s">
        <v>512</v>
      </c>
      <c r="D154" s="2" t="s">
        <v>513</v>
      </c>
      <c r="E154" s="2" t="s">
        <v>250</v>
      </c>
      <c r="F154" s="2" t="s">
        <v>273</v>
      </c>
      <c r="G154" s="2" t="s">
        <v>19</v>
      </c>
      <c r="H154" s="2" t="s">
        <v>20</v>
      </c>
      <c r="I154" s="2">
        <v>3</v>
      </c>
      <c r="J154" s="2">
        <v>2</v>
      </c>
      <c r="K154" s="2">
        <v>3</v>
      </c>
      <c r="L154" s="2">
        <v>2</v>
      </c>
      <c r="M154" s="2">
        <v>3</v>
      </c>
      <c r="N154" s="2">
        <v>2</v>
      </c>
      <c r="O154" s="2">
        <v>3</v>
      </c>
      <c r="P154" s="2">
        <v>2</v>
      </c>
      <c r="Q154" s="2">
        <v>3</v>
      </c>
      <c r="R154" s="2">
        <v>3</v>
      </c>
      <c r="U154" s="2">
        <v>152</v>
      </c>
      <c r="V154" s="7">
        <f t="shared" si="16"/>
        <v>10</v>
      </c>
      <c r="W154" s="7">
        <f t="shared" si="14"/>
        <v>14</v>
      </c>
      <c r="X154" s="8">
        <f t="shared" si="17"/>
        <v>60</v>
      </c>
      <c r="Y154" s="9" t="str">
        <f t="shared" si="15"/>
        <v>D</v>
      </c>
    </row>
    <row r="155" spans="1:25" ht="15" x14ac:dyDescent="0.2">
      <c r="A155" s="1">
        <v>43645.394872407407</v>
      </c>
      <c r="B155" s="27">
        <v>153</v>
      </c>
      <c r="C155" s="2" t="s">
        <v>514</v>
      </c>
      <c r="D155" s="2" t="s">
        <v>515</v>
      </c>
      <c r="E155" s="2" t="s">
        <v>516</v>
      </c>
      <c r="F155" s="2" t="s">
        <v>150</v>
      </c>
      <c r="G155" s="2" t="s">
        <v>54</v>
      </c>
      <c r="H155" s="2" t="s">
        <v>20</v>
      </c>
      <c r="I155" s="2">
        <v>3</v>
      </c>
      <c r="J155" s="2">
        <v>1</v>
      </c>
      <c r="K155" s="2">
        <v>5</v>
      </c>
      <c r="L155" s="2">
        <v>1</v>
      </c>
      <c r="M155" s="2">
        <v>3</v>
      </c>
      <c r="N155" s="2">
        <v>3</v>
      </c>
      <c r="O155" s="2">
        <v>5</v>
      </c>
      <c r="P155" s="2">
        <v>1</v>
      </c>
      <c r="Q155" s="2">
        <v>2</v>
      </c>
      <c r="R155" s="2">
        <v>2</v>
      </c>
      <c r="U155" s="2">
        <v>153</v>
      </c>
      <c r="V155" s="7">
        <f t="shared" si="16"/>
        <v>13</v>
      </c>
      <c r="W155" s="7">
        <f t="shared" si="14"/>
        <v>17</v>
      </c>
      <c r="X155" s="8">
        <f t="shared" si="17"/>
        <v>75</v>
      </c>
      <c r="Y155" s="9" t="str">
        <f t="shared" si="15"/>
        <v>B</v>
      </c>
    </row>
    <row r="156" spans="1:25" ht="15" x14ac:dyDescent="0.2">
      <c r="A156" s="1">
        <v>43645.39489826389</v>
      </c>
      <c r="B156" s="27">
        <v>154</v>
      </c>
      <c r="C156" s="2" t="s">
        <v>517</v>
      </c>
      <c r="D156" s="2" t="s">
        <v>518</v>
      </c>
      <c r="E156" s="2" t="s">
        <v>17</v>
      </c>
      <c r="F156" s="2" t="s">
        <v>519</v>
      </c>
      <c r="G156" s="2" t="s">
        <v>19</v>
      </c>
      <c r="H156" s="2" t="s">
        <v>20</v>
      </c>
      <c r="I156" s="2">
        <v>3</v>
      </c>
      <c r="J156" s="2">
        <v>2</v>
      </c>
      <c r="K156" s="2">
        <v>5</v>
      </c>
      <c r="L156" s="2">
        <v>3</v>
      </c>
      <c r="M156" s="2">
        <v>3</v>
      </c>
      <c r="N156" s="2">
        <v>2</v>
      </c>
      <c r="O156" s="2">
        <v>5</v>
      </c>
      <c r="P156" s="2">
        <v>1</v>
      </c>
      <c r="Q156" s="2">
        <v>3</v>
      </c>
      <c r="R156" s="2">
        <v>2</v>
      </c>
      <c r="U156" s="2">
        <v>154</v>
      </c>
      <c r="V156" s="7">
        <f t="shared" si="16"/>
        <v>14</v>
      </c>
      <c r="W156" s="7">
        <f t="shared" si="14"/>
        <v>15</v>
      </c>
      <c r="X156" s="8">
        <f t="shared" si="17"/>
        <v>72.5</v>
      </c>
      <c r="Y156" s="9" t="str">
        <f t="shared" si="15"/>
        <v>B</v>
      </c>
    </row>
    <row r="157" spans="1:25" ht="15" x14ac:dyDescent="0.2">
      <c r="A157" s="1">
        <v>43645.394968136578</v>
      </c>
      <c r="B157" s="27">
        <v>155</v>
      </c>
      <c r="C157" s="2" t="s">
        <v>520</v>
      </c>
      <c r="D157" s="2" t="s">
        <v>521</v>
      </c>
      <c r="E157" s="2" t="s">
        <v>68</v>
      </c>
      <c r="F157" s="2">
        <v>8</v>
      </c>
      <c r="G157" s="2" t="s">
        <v>19</v>
      </c>
      <c r="H157" s="2" t="s">
        <v>20</v>
      </c>
      <c r="I157" s="2">
        <v>5</v>
      </c>
      <c r="J157" s="2">
        <v>1</v>
      </c>
      <c r="K157" s="2">
        <v>5</v>
      </c>
      <c r="L157" s="2">
        <v>1</v>
      </c>
      <c r="M157" s="2">
        <v>5</v>
      </c>
      <c r="N157" s="2">
        <v>1</v>
      </c>
      <c r="O157" s="2">
        <v>5</v>
      </c>
      <c r="P157" s="2">
        <v>1</v>
      </c>
      <c r="Q157" s="2">
        <v>5</v>
      </c>
      <c r="R157" s="2">
        <v>2</v>
      </c>
      <c r="U157" s="2">
        <v>155</v>
      </c>
      <c r="V157" s="7">
        <f t="shared" si="16"/>
        <v>20</v>
      </c>
      <c r="W157" s="7">
        <f t="shared" si="14"/>
        <v>19</v>
      </c>
      <c r="X157" s="8">
        <f t="shared" si="17"/>
        <v>97.5</v>
      </c>
      <c r="Y157" s="9" t="str">
        <f t="shared" si="15"/>
        <v>A</v>
      </c>
    </row>
    <row r="158" spans="1:25" ht="15" x14ac:dyDescent="0.2">
      <c r="A158" s="1">
        <v>43645.39498261574</v>
      </c>
      <c r="B158" s="27">
        <v>156</v>
      </c>
      <c r="C158" s="2" t="s">
        <v>522</v>
      </c>
      <c r="D158" s="2" t="s">
        <v>523</v>
      </c>
      <c r="E158" s="2" t="s">
        <v>524</v>
      </c>
      <c r="F158" s="2" t="s">
        <v>525</v>
      </c>
      <c r="G158" s="2" t="s">
        <v>19</v>
      </c>
      <c r="H158" s="2" t="s">
        <v>20</v>
      </c>
      <c r="I158" s="2">
        <v>3</v>
      </c>
      <c r="J158" s="2">
        <v>3</v>
      </c>
      <c r="K158" s="2">
        <v>2</v>
      </c>
      <c r="L158" s="2">
        <v>1</v>
      </c>
      <c r="M158" s="2">
        <v>2</v>
      </c>
      <c r="N158" s="2">
        <v>2</v>
      </c>
      <c r="O158" s="2">
        <v>2</v>
      </c>
      <c r="P158" s="2">
        <v>2</v>
      </c>
      <c r="Q158" s="2">
        <v>2</v>
      </c>
      <c r="R158" s="2">
        <v>3</v>
      </c>
      <c r="U158" s="2">
        <v>156</v>
      </c>
      <c r="V158" s="7">
        <f t="shared" si="16"/>
        <v>6</v>
      </c>
      <c r="W158" s="7">
        <f t="shared" si="14"/>
        <v>14</v>
      </c>
      <c r="X158" s="8">
        <f t="shared" si="17"/>
        <v>50</v>
      </c>
      <c r="Y158" s="9" t="str">
        <f t="shared" si="15"/>
        <v>E</v>
      </c>
    </row>
    <row r="159" spans="1:25" ht="15" x14ac:dyDescent="0.2">
      <c r="A159" s="1">
        <v>43645.395006145831</v>
      </c>
      <c r="B159" s="27">
        <v>157</v>
      </c>
      <c r="C159" s="2" t="s">
        <v>526</v>
      </c>
      <c r="D159" s="2" t="s">
        <v>527</v>
      </c>
      <c r="E159" s="2" t="s">
        <v>68</v>
      </c>
      <c r="F159" s="2" t="s">
        <v>528</v>
      </c>
      <c r="G159" s="2" t="s">
        <v>19</v>
      </c>
      <c r="H159" s="2" t="s">
        <v>20</v>
      </c>
      <c r="I159" s="2">
        <v>3</v>
      </c>
      <c r="J159" s="2">
        <v>1</v>
      </c>
      <c r="K159" s="2">
        <v>5</v>
      </c>
      <c r="L159" s="2">
        <v>1</v>
      </c>
      <c r="M159" s="2">
        <v>3</v>
      </c>
      <c r="N159" s="2">
        <v>3</v>
      </c>
      <c r="O159" s="2">
        <v>5</v>
      </c>
      <c r="P159" s="2">
        <v>3</v>
      </c>
      <c r="Q159" s="2">
        <v>3</v>
      </c>
      <c r="R159" s="2">
        <v>2</v>
      </c>
      <c r="U159" s="2">
        <v>157</v>
      </c>
      <c r="V159" s="7">
        <f t="shared" si="16"/>
        <v>14</v>
      </c>
      <c r="W159" s="7">
        <f t="shared" si="14"/>
        <v>15</v>
      </c>
      <c r="X159" s="8">
        <f t="shared" si="17"/>
        <v>72.5</v>
      </c>
      <c r="Y159" s="9" t="str">
        <f t="shared" si="15"/>
        <v>B</v>
      </c>
    </row>
    <row r="160" spans="1:25" ht="15" x14ac:dyDescent="0.2">
      <c r="A160" s="1">
        <v>43645.395188900467</v>
      </c>
      <c r="B160" s="27">
        <v>158</v>
      </c>
      <c r="C160" s="2" t="s">
        <v>529</v>
      </c>
      <c r="D160" s="2" t="s">
        <v>530</v>
      </c>
      <c r="E160" s="2" t="s">
        <v>17</v>
      </c>
      <c r="F160" s="2" t="s">
        <v>531</v>
      </c>
      <c r="G160" s="2" t="s">
        <v>19</v>
      </c>
      <c r="H160" s="2" t="s">
        <v>20</v>
      </c>
      <c r="I160" s="2">
        <v>3</v>
      </c>
      <c r="J160" s="2">
        <v>2</v>
      </c>
      <c r="K160" s="2">
        <v>3</v>
      </c>
      <c r="L160" s="2">
        <v>1</v>
      </c>
      <c r="M160" s="2">
        <v>3</v>
      </c>
      <c r="N160" s="2">
        <v>2</v>
      </c>
      <c r="O160" s="2">
        <v>3</v>
      </c>
      <c r="P160" s="2">
        <v>2</v>
      </c>
      <c r="Q160" s="2">
        <v>3</v>
      </c>
      <c r="R160" s="2">
        <v>2</v>
      </c>
      <c r="U160" s="2">
        <v>158</v>
      </c>
      <c r="V160" s="7">
        <f t="shared" si="16"/>
        <v>10</v>
      </c>
      <c r="W160" s="7">
        <f t="shared" si="14"/>
        <v>16</v>
      </c>
      <c r="X160" s="8">
        <f t="shared" si="17"/>
        <v>65</v>
      </c>
      <c r="Y160" s="9" t="str">
        <f t="shared" si="15"/>
        <v>D</v>
      </c>
    </row>
    <row r="161" spans="1:25" ht="15" x14ac:dyDescent="0.2">
      <c r="A161" s="1">
        <v>43645.395582453704</v>
      </c>
      <c r="B161" s="27">
        <v>159</v>
      </c>
      <c r="C161" s="2" t="s">
        <v>532</v>
      </c>
      <c r="D161" s="2" t="s">
        <v>533</v>
      </c>
      <c r="E161" s="2" t="s">
        <v>427</v>
      </c>
      <c r="F161" s="2" t="s">
        <v>534</v>
      </c>
      <c r="G161" s="2" t="s">
        <v>19</v>
      </c>
      <c r="H161" s="2" t="s">
        <v>20</v>
      </c>
      <c r="I161" s="2">
        <v>5</v>
      </c>
      <c r="J161" s="2">
        <v>2</v>
      </c>
      <c r="K161" s="2">
        <v>3</v>
      </c>
      <c r="L161" s="2">
        <v>1</v>
      </c>
      <c r="M161" s="2">
        <v>3</v>
      </c>
      <c r="N161" s="2">
        <v>2</v>
      </c>
      <c r="O161" s="2">
        <v>3</v>
      </c>
      <c r="P161" s="2">
        <v>1</v>
      </c>
      <c r="Q161" s="2">
        <v>5</v>
      </c>
      <c r="R161" s="2">
        <v>2</v>
      </c>
      <c r="U161" s="2">
        <v>159</v>
      </c>
      <c r="V161" s="7">
        <f t="shared" si="16"/>
        <v>14</v>
      </c>
      <c r="W161" s="7">
        <f t="shared" si="14"/>
        <v>17</v>
      </c>
      <c r="X161" s="8">
        <f t="shared" si="17"/>
        <v>77.5</v>
      </c>
      <c r="Y161" s="9" t="str">
        <f t="shared" si="15"/>
        <v>B</v>
      </c>
    </row>
    <row r="162" spans="1:25" ht="15" x14ac:dyDescent="0.2">
      <c r="A162" s="1">
        <v>43645.395645393517</v>
      </c>
      <c r="B162" s="27">
        <v>160</v>
      </c>
      <c r="C162" s="2" t="s">
        <v>535</v>
      </c>
      <c r="D162" s="2" t="s">
        <v>536</v>
      </c>
      <c r="E162" s="2" t="s">
        <v>17</v>
      </c>
      <c r="F162" s="2" t="s">
        <v>418</v>
      </c>
      <c r="G162" s="2" t="s">
        <v>19</v>
      </c>
      <c r="H162" s="2" t="s">
        <v>20</v>
      </c>
      <c r="I162" s="2">
        <v>3</v>
      </c>
      <c r="J162" s="2">
        <v>1</v>
      </c>
      <c r="K162" s="2">
        <v>5</v>
      </c>
      <c r="L162" s="2">
        <v>2</v>
      </c>
      <c r="M162" s="2">
        <v>3</v>
      </c>
      <c r="N162" s="2">
        <v>2</v>
      </c>
      <c r="O162" s="2">
        <v>5</v>
      </c>
      <c r="P162" s="2">
        <v>1</v>
      </c>
      <c r="Q162" s="2">
        <v>5</v>
      </c>
      <c r="R162" s="2">
        <v>3</v>
      </c>
      <c r="U162" s="2">
        <v>160</v>
      </c>
      <c r="V162" s="7">
        <f t="shared" si="16"/>
        <v>16</v>
      </c>
      <c r="W162" s="7">
        <f t="shared" si="14"/>
        <v>16</v>
      </c>
      <c r="X162" s="8">
        <f t="shared" si="17"/>
        <v>80</v>
      </c>
      <c r="Y162" s="9" t="str">
        <f t="shared" si="15"/>
        <v>B</v>
      </c>
    </row>
    <row r="163" spans="1:25" ht="15" x14ac:dyDescent="0.2">
      <c r="A163" s="1">
        <v>43645.395731064811</v>
      </c>
      <c r="B163" s="27">
        <v>161</v>
      </c>
      <c r="C163" s="2" t="s">
        <v>537</v>
      </c>
      <c r="D163" s="2" t="s">
        <v>538</v>
      </c>
      <c r="E163" s="2" t="s">
        <v>539</v>
      </c>
      <c r="F163" s="2" t="s">
        <v>540</v>
      </c>
      <c r="G163" s="2" t="s">
        <v>19</v>
      </c>
      <c r="H163" s="2" t="s">
        <v>29</v>
      </c>
      <c r="I163" s="2">
        <v>5</v>
      </c>
      <c r="J163" s="2">
        <v>2</v>
      </c>
      <c r="K163" s="2">
        <v>3</v>
      </c>
      <c r="L163" s="2">
        <v>1</v>
      </c>
      <c r="M163" s="2">
        <v>3</v>
      </c>
      <c r="N163" s="2">
        <v>3</v>
      </c>
      <c r="O163" s="2">
        <v>2</v>
      </c>
      <c r="P163" s="2">
        <v>3</v>
      </c>
      <c r="Q163" s="2">
        <v>2</v>
      </c>
      <c r="R163" s="2">
        <v>3</v>
      </c>
      <c r="U163" s="2">
        <v>161</v>
      </c>
      <c r="V163" s="7">
        <f t="shared" si="16"/>
        <v>10</v>
      </c>
      <c r="W163" s="7">
        <f t="shared" si="14"/>
        <v>13</v>
      </c>
      <c r="X163" s="8">
        <f t="shared" si="17"/>
        <v>57.5</v>
      </c>
      <c r="Y163" s="9" t="str">
        <f t="shared" si="15"/>
        <v>D</v>
      </c>
    </row>
    <row r="164" spans="1:25" ht="15" x14ac:dyDescent="0.2">
      <c r="A164" s="1">
        <v>43645.395806099536</v>
      </c>
      <c r="B164" s="27">
        <v>162</v>
      </c>
      <c r="C164" s="2" t="s">
        <v>541</v>
      </c>
      <c r="D164" s="2" t="s">
        <v>542</v>
      </c>
      <c r="E164" s="2" t="s">
        <v>250</v>
      </c>
      <c r="F164" s="2" t="s">
        <v>383</v>
      </c>
      <c r="G164" s="2" t="s">
        <v>19</v>
      </c>
      <c r="H164" s="2" t="s">
        <v>29</v>
      </c>
      <c r="I164" s="2">
        <v>5</v>
      </c>
      <c r="J164" s="2">
        <v>1</v>
      </c>
      <c r="K164" s="2">
        <v>5</v>
      </c>
      <c r="L164" s="2">
        <v>1</v>
      </c>
      <c r="M164" s="2">
        <v>3</v>
      </c>
      <c r="N164" s="2">
        <v>2</v>
      </c>
      <c r="O164" s="2">
        <v>5</v>
      </c>
      <c r="P164" s="2">
        <v>1</v>
      </c>
      <c r="Q164" s="2">
        <v>5</v>
      </c>
      <c r="R164" s="2">
        <v>1</v>
      </c>
      <c r="U164" s="2">
        <v>162</v>
      </c>
      <c r="V164" s="7">
        <f t="shared" si="16"/>
        <v>18</v>
      </c>
      <c r="W164" s="7">
        <f t="shared" si="14"/>
        <v>19</v>
      </c>
      <c r="X164" s="8">
        <f t="shared" si="17"/>
        <v>92.5</v>
      </c>
      <c r="Y164" s="9" t="str">
        <f t="shared" si="15"/>
        <v>A</v>
      </c>
    </row>
    <row r="165" spans="1:25" ht="15" x14ac:dyDescent="0.2">
      <c r="A165" s="1">
        <v>43645.395828229171</v>
      </c>
      <c r="B165" s="27">
        <v>163</v>
      </c>
      <c r="C165" s="2" t="s">
        <v>543</v>
      </c>
      <c r="D165" s="2" t="s">
        <v>544</v>
      </c>
      <c r="E165" s="2" t="s">
        <v>68</v>
      </c>
      <c r="F165" s="2" t="s">
        <v>545</v>
      </c>
      <c r="G165" s="2" t="s">
        <v>19</v>
      </c>
      <c r="H165" s="2" t="s">
        <v>20</v>
      </c>
      <c r="I165" s="2">
        <v>5</v>
      </c>
      <c r="J165" s="2">
        <v>2</v>
      </c>
      <c r="K165" s="2">
        <v>5</v>
      </c>
      <c r="L165" s="2">
        <v>2</v>
      </c>
      <c r="M165" s="2">
        <v>3</v>
      </c>
      <c r="N165" s="2">
        <v>2</v>
      </c>
      <c r="O165" s="2">
        <v>3</v>
      </c>
      <c r="P165" s="2">
        <v>2</v>
      </c>
      <c r="Q165" s="2">
        <v>5</v>
      </c>
      <c r="R165" s="2">
        <v>2</v>
      </c>
      <c r="U165" s="2">
        <v>163</v>
      </c>
      <c r="V165" s="7">
        <f t="shared" si="16"/>
        <v>16</v>
      </c>
      <c r="W165" s="7">
        <f t="shared" si="14"/>
        <v>15</v>
      </c>
      <c r="X165" s="8">
        <f t="shared" si="17"/>
        <v>77.5</v>
      </c>
      <c r="Y165" s="9" t="str">
        <f t="shared" si="15"/>
        <v>B</v>
      </c>
    </row>
    <row r="166" spans="1:25" ht="15" x14ac:dyDescent="0.2">
      <c r="A166" s="1">
        <v>43645.395861458332</v>
      </c>
      <c r="B166" s="27">
        <v>164</v>
      </c>
      <c r="C166" s="2" t="s">
        <v>546</v>
      </c>
      <c r="D166" s="2" t="s">
        <v>547</v>
      </c>
      <c r="E166" s="2" t="s">
        <v>17</v>
      </c>
      <c r="F166" s="2" t="s">
        <v>28</v>
      </c>
      <c r="G166" s="2" t="s">
        <v>19</v>
      </c>
      <c r="H166" s="2" t="s">
        <v>29</v>
      </c>
      <c r="I166" s="2">
        <v>3</v>
      </c>
      <c r="J166" s="2">
        <v>2</v>
      </c>
      <c r="K166" s="2">
        <v>3</v>
      </c>
      <c r="L166" s="2">
        <v>1</v>
      </c>
      <c r="M166" s="2">
        <v>3</v>
      </c>
      <c r="N166" s="2">
        <v>3</v>
      </c>
      <c r="O166" s="2">
        <v>3</v>
      </c>
      <c r="P166" s="2">
        <v>2</v>
      </c>
      <c r="Q166" s="2">
        <v>2</v>
      </c>
      <c r="R166" s="2">
        <v>3</v>
      </c>
      <c r="U166" s="2">
        <v>164</v>
      </c>
      <c r="V166" s="7">
        <f t="shared" si="16"/>
        <v>9</v>
      </c>
      <c r="W166" s="7">
        <f t="shared" si="14"/>
        <v>14</v>
      </c>
      <c r="X166" s="8">
        <f t="shared" si="17"/>
        <v>57.5</v>
      </c>
      <c r="Y166" s="9" t="str">
        <f t="shared" si="15"/>
        <v>D</v>
      </c>
    </row>
    <row r="167" spans="1:25" ht="15" x14ac:dyDescent="0.2">
      <c r="A167" s="1">
        <v>43645.396081157407</v>
      </c>
      <c r="B167" s="27">
        <v>165</v>
      </c>
      <c r="C167" s="2" t="s">
        <v>548</v>
      </c>
      <c r="D167" s="2" t="s">
        <v>549</v>
      </c>
      <c r="E167" s="2" t="s">
        <v>379</v>
      </c>
      <c r="F167" s="2">
        <v>6</v>
      </c>
      <c r="G167" s="2" t="s">
        <v>19</v>
      </c>
      <c r="H167" s="2" t="s">
        <v>20</v>
      </c>
      <c r="I167" s="2">
        <v>3</v>
      </c>
      <c r="J167" s="2">
        <v>1</v>
      </c>
      <c r="K167" s="2">
        <v>5</v>
      </c>
      <c r="L167" s="2">
        <v>1</v>
      </c>
      <c r="M167" s="2">
        <v>3</v>
      </c>
      <c r="N167" s="2">
        <v>3</v>
      </c>
      <c r="O167" s="2">
        <v>3</v>
      </c>
      <c r="P167" s="2">
        <v>1</v>
      </c>
      <c r="Q167" s="2">
        <v>3</v>
      </c>
      <c r="R167" s="2">
        <v>3</v>
      </c>
      <c r="U167" s="2">
        <v>165</v>
      </c>
      <c r="V167" s="7">
        <f t="shared" si="16"/>
        <v>12</v>
      </c>
      <c r="W167" s="7">
        <f t="shared" si="14"/>
        <v>16</v>
      </c>
      <c r="X167" s="8">
        <f t="shared" si="17"/>
        <v>70</v>
      </c>
      <c r="Y167" s="9" t="str">
        <f t="shared" si="15"/>
        <v>B</v>
      </c>
    </row>
    <row r="168" spans="1:25" ht="15" x14ac:dyDescent="0.2">
      <c r="A168" s="1">
        <v>43645.396239849535</v>
      </c>
      <c r="B168" s="27">
        <v>166</v>
      </c>
      <c r="C168" s="2" t="s">
        <v>550</v>
      </c>
      <c r="D168" s="2" t="s">
        <v>551</v>
      </c>
      <c r="E168" s="2" t="s">
        <v>17</v>
      </c>
      <c r="F168" s="2" t="s">
        <v>552</v>
      </c>
      <c r="G168" s="2" t="s">
        <v>19</v>
      </c>
      <c r="H168" s="2" t="s">
        <v>29</v>
      </c>
      <c r="I168" s="2">
        <v>5</v>
      </c>
      <c r="J168" s="2">
        <v>1</v>
      </c>
      <c r="K168" s="2">
        <v>5</v>
      </c>
      <c r="L168" s="2">
        <v>1</v>
      </c>
      <c r="M168" s="2">
        <v>5</v>
      </c>
      <c r="N168" s="2">
        <v>3</v>
      </c>
      <c r="O168" s="2">
        <v>5</v>
      </c>
      <c r="P168" s="2">
        <v>1</v>
      </c>
      <c r="Q168" s="2">
        <v>3</v>
      </c>
      <c r="R168" s="2">
        <v>3</v>
      </c>
      <c r="U168" s="2">
        <v>166</v>
      </c>
      <c r="V168" s="7">
        <f t="shared" si="16"/>
        <v>18</v>
      </c>
      <c r="W168" s="7">
        <f t="shared" si="14"/>
        <v>16</v>
      </c>
      <c r="X168" s="8">
        <f t="shared" si="17"/>
        <v>85</v>
      </c>
      <c r="Y168" s="9" t="str">
        <f t="shared" si="15"/>
        <v>A</v>
      </c>
    </row>
    <row r="169" spans="1:25" ht="15" x14ac:dyDescent="0.2">
      <c r="A169" s="1">
        <v>43645.396369050926</v>
      </c>
      <c r="B169" s="27">
        <v>167</v>
      </c>
      <c r="C169" s="2" t="s">
        <v>553</v>
      </c>
      <c r="D169" s="2" t="s">
        <v>554</v>
      </c>
      <c r="E169" s="2" t="s">
        <v>555</v>
      </c>
      <c r="F169" s="2" t="s">
        <v>556</v>
      </c>
      <c r="G169" s="2" t="s">
        <v>19</v>
      </c>
      <c r="H169" s="2" t="s">
        <v>20</v>
      </c>
      <c r="I169" s="2">
        <v>3</v>
      </c>
      <c r="J169" s="2">
        <v>3</v>
      </c>
      <c r="K169" s="2">
        <v>3</v>
      </c>
      <c r="L169" s="2">
        <v>1</v>
      </c>
      <c r="M169" s="2">
        <v>3</v>
      </c>
      <c r="N169" s="2">
        <v>2</v>
      </c>
      <c r="O169" s="2">
        <v>3</v>
      </c>
      <c r="P169" s="2">
        <v>2</v>
      </c>
      <c r="Q169" s="2">
        <v>2</v>
      </c>
      <c r="R169" s="2">
        <v>3</v>
      </c>
      <c r="U169" s="2">
        <v>167</v>
      </c>
      <c r="V169" s="7">
        <f t="shared" si="16"/>
        <v>9</v>
      </c>
      <c r="W169" s="7">
        <f t="shared" si="14"/>
        <v>14</v>
      </c>
      <c r="X169" s="8">
        <f t="shared" si="17"/>
        <v>57.5</v>
      </c>
      <c r="Y169" s="9" t="str">
        <f t="shared" si="15"/>
        <v>D</v>
      </c>
    </row>
    <row r="170" spans="1:25" ht="15" x14ac:dyDescent="0.2">
      <c r="A170" s="1">
        <v>43645.396669097223</v>
      </c>
      <c r="B170" s="27">
        <v>168</v>
      </c>
      <c r="C170" s="2" t="s">
        <v>557</v>
      </c>
      <c r="D170" s="2" t="s">
        <v>558</v>
      </c>
      <c r="E170" s="2" t="s">
        <v>68</v>
      </c>
      <c r="F170" s="2" t="s">
        <v>559</v>
      </c>
      <c r="G170" s="2" t="s">
        <v>19</v>
      </c>
      <c r="H170" s="2" t="s">
        <v>29</v>
      </c>
      <c r="I170" s="2">
        <v>3</v>
      </c>
      <c r="J170" s="2">
        <v>1</v>
      </c>
      <c r="K170" s="2">
        <v>3</v>
      </c>
      <c r="L170" s="2">
        <v>1</v>
      </c>
      <c r="M170" s="2">
        <v>3</v>
      </c>
      <c r="N170" s="2">
        <v>3</v>
      </c>
      <c r="O170" s="2">
        <v>3</v>
      </c>
      <c r="P170" s="2">
        <v>1</v>
      </c>
      <c r="Q170" s="2">
        <v>3</v>
      </c>
      <c r="R170" s="2">
        <v>1</v>
      </c>
      <c r="U170" s="2">
        <v>168</v>
      </c>
      <c r="V170" s="7">
        <f t="shared" si="16"/>
        <v>10</v>
      </c>
      <c r="W170" s="7">
        <f t="shared" si="14"/>
        <v>18</v>
      </c>
      <c r="X170" s="8">
        <f t="shared" si="17"/>
        <v>70</v>
      </c>
      <c r="Y170" s="9" t="str">
        <f t="shared" si="15"/>
        <v>B</v>
      </c>
    </row>
    <row r="171" spans="1:25" ht="15" x14ac:dyDescent="0.2">
      <c r="A171" s="1">
        <v>43645.396997233795</v>
      </c>
      <c r="B171" s="27">
        <v>169</v>
      </c>
      <c r="C171" s="2" t="s">
        <v>560</v>
      </c>
      <c r="D171" s="2" t="s">
        <v>561</v>
      </c>
      <c r="E171" s="2" t="s">
        <v>17</v>
      </c>
      <c r="F171" s="2" t="s">
        <v>18</v>
      </c>
      <c r="G171" s="2" t="s">
        <v>19</v>
      </c>
      <c r="H171" s="2" t="s">
        <v>29</v>
      </c>
      <c r="I171" s="2">
        <v>5</v>
      </c>
      <c r="J171" s="2">
        <v>2</v>
      </c>
      <c r="K171" s="2">
        <v>5</v>
      </c>
      <c r="L171" s="2">
        <v>1</v>
      </c>
      <c r="M171" s="2">
        <v>3</v>
      </c>
      <c r="N171" s="2">
        <v>3</v>
      </c>
      <c r="O171" s="2">
        <v>5</v>
      </c>
      <c r="P171" s="2">
        <v>1</v>
      </c>
      <c r="Q171" s="2">
        <v>1</v>
      </c>
      <c r="R171" s="2">
        <v>1</v>
      </c>
      <c r="U171" s="2">
        <v>169</v>
      </c>
      <c r="V171" s="7">
        <f t="shared" si="16"/>
        <v>14</v>
      </c>
      <c r="W171" s="7">
        <f t="shared" si="14"/>
        <v>17</v>
      </c>
      <c r="X171" s="8">
        <f t="shared" si="17"/>
        <v>77.5</v>
      </c>
      <c r="Y171" s="9" t="str">
        <f t="shared" si="15"/>
        <v>B</v>
      </c>
    </row>
    <row r="172" spans="1:25" ht="15" x14ac:dyDescent="0.2">
      <c r="A172" s="1">
        <v>43645.397153692131</v>
      </c>
      <c r="B172" s="27">
        <v>170</v>
      </c>
      <c r="C172" s="2" t="s">
        <v>562</v>
      </c>
      <c r="D172" s="2" t="s">
        <v>563</v>
      </c>
      <c r="E172" s="2" t="s">
        <v>564</v>
      </c>
      <c r="F172" s="2" t="s">
        <v>565</v>
      </c>
      <c r="G172" s="2" t="s">
        <v>19</v>
      </c>
      <c r="H172" s="2" t="s">
        <v>29</v>
      </c>
      <c r="I172" s="2">
        <v>1</v>
      </c>
      <c r="J172" s="2">
        <v>1</v>
      </c>
      <c r="K172" s="2">
        <v>5</v>
      </c>
      <c r="L172" s="2">
        <v>1</v>
      </c>
      <c r="M172" s="2">
        <v>3</v>
      </c>
      <c r="N172" s="2">
        <v>5</v>
      </c>
      <c r="O172" s="2">
        <v>5</v>
      </c>
      <c r="P172" s="2">
        <v>1</v>
      </c>
      <c r="Q172" s="2">
        <v>5</v>
      </c>
      <c r="R172" s="2">
        <v>1</v>
      </c>
      <c r="U172" s="2">
        <v>170</v>
      </c>
      <c r="V172" s="7">
        <f t="shared" si="16"/>
        <v>14</v>
      </c>
      <c r="W172" s="7">
        <f t="shared" si="14"/>
        <v>16</v>
      </c>
      <c r="X172" s="8">
        <f t="shared" si="17"/>
        <v>75</v>
      </c>
      <c r="Y172" s="9" t="str">
        <f t="shared" si="15"/>
        <v>B</v>
      </c>
    </row>
    <row r="173" spans="1:25" ht="15" x14ac:dyDescent="0.2">
      <c r="A173" s="1">
        <v>43645.397380682873</v>
      </c>
      <c r="B173" s="27">
        <v>171</v>
      </c>
      <c r="C173" s="2" t="s">
        <v>566</v>
      </c>
      <c r="D173" s="2" t="s">
        <v>567</v>
      </c>
      <c r="E173" s="2" t="s">
        <v>27</v>
      </c>
      <c r="F173" s="2" t="s">
        <v>534</v>
      </c>
      <c r="G173" s="2" t="s">
        <v>19</v>
      </c>
      <c r="H173" s="2" t="s">
        <v>20</v>
      </c>
      <c r="I173" s="2">
        <v>5</v>
      </c>
      <c r="J173" s="2">
        <v>2</v>
      </c>
      <c r="K173" s="2">
        <v>3</v>
      </c>
      <c r="L173" s="2">
        <v>1</v>
      </c>
      <c r="M173" s="2">
        <v>3</v>
      </c>
      <c r="N173" s="2">
        <v>3</v>
      </c>
      <c r="O173" s="2">
        <v>3</v>
      </c>
      <c r="P173" s="2">
        <v>2</v>
      </c>
      <c r="Q173" s="2">
        <v>2</v>
      </c>
      <c r="R173" s="2">
        <v>3</v>
      </c>
      <c r="U173" s="2">
        <v>171</v>
      </c>
      <c r="V173" s="7">
        <f t="shared" si="16"/>
        <v>11</v>
      </c>
      <c r="W173" s="7">
        <f t="shared" si="14"/>
        <v>14</v>
      </c>
      <c r="X173" s="8">
        <f t="shared" si="17"/>
        <v>62.5</v>
      </c>
      <c r="Y173" s="9" t="str">
        <f t="shared" si="15"/>
        <v>D</v>
      </c>
    </row>
    <row r="174" spans="1:25" ht="15" x14ac:dyDescent="0.2">
      <c r="A174" s="1">
        <v>43645.397387662037</v>
      </c>
      <c r="B174" s="27">
        <v>172</v>
      </c>
      <c r="C174" s="2" t="s">
        <v>568</v>
      </c>
      <c r="D174" s="2" t="s">
        <v>569</v>
      </c>
      <c r="E174" s="2" t="s">
        <v>17</v>
      </c>
      <c r="F174" s="2" t="s">
        <v>28</v>
      </c>
      <c r="G174" s="2" t="s">
        <v>54</v>
      </c>
      <c r="H174" s="2" t="s">
        <v>20</v>
      </c>
      <c r="I174" s="2">
        <v>5</v>
      </c>
      <c r="J174" s="2">
        <v>1</v>
      </c>
      <c r="K174" s="2">
        <v>3</v>
      </c>
      <c r="L174" s="2">
        <v>1</v>
      </c>
      <c r="M174" s="2">
        <v>3</v>
      </c>
      <c r="N174" s="2">
        <v>2</v>
      </c>
      <c r="O174" s="2">
        <v>4</v>
      </c>
      <c r="P174" s="2">
        <v>1</v>
      </c>
      <c r="Q174" s="2">
        <v>4</v>
      </c>
      <c r="R174" s="2">
        <v>2</v>
      </c>
      <c r="U174" s="2">
        <v>172</v>
      </c>
      <c r="V174" s="7">
        <f t="shared" si="16"/>
        <v>14</v>
      </c>
      <c r="W174" s="7">
        <f t="shared" si="14"/>
        <v>18</v>
      </c>
      <c r="X174" s="8">
        <f t="shared" si="17"/>
        <v>80</v>
      </c>
      <c r="Y174" s="9" t="str">
        <f t="shared" si="15"/>
        <v>B</v>
      </c>
    </row>
    <row r="175" spans="1:25" ht="15" x14ac:dyDescent="0.2">
      <c r="A175" s="1">
        <v>43645.399128240737</v>
      </c>
      <c r="B175" s="27">
        <v>173</v>
      </c>
      <c r="C175" s="2" t="s">
        <v>570</v>
      </c>
      <c r="D175" s="2" t="s">
        <v>571</v>
      </c>
      <c r="E175" s="2" t="s">
        <v>17</v>
      </c>
      <c r="F175" s="2" t="s">
        <v>572</v>
      </c>
      <c r="G175" s="2" t="s">
        <v>19</v>
      </c>
      <c r="H175" s="2" t="s">
        <v>20</v>
      </c>
      <c r="I175" s="2">
        <v>5</v>
      </c>
      <c r="J175" s="2">
        <v>1</v>
      </c>
      <c r="K175" s="2">
        <v>4</v>
      </c>
      <c r="L175" s="2">
        <v>1</v>
      </c>
      <c r="M175" s="2">
        <v>4</v>
      </c>
      <c r="N175" s="2">
        <v>1</v>
      </c>
      <c r="O175" s="2">
        <v>4</v>
      </c>
      <c r="P175" s="2">
        <v>1</v>
      </c>
      <c r="Q175" s="2">
        <v>4</v>
      </c>
      <c r="R175" s="2">
        <v>1</v>
      </c>
      <c r="U175" s="2">
        <v>173</v>
      </c>
      <c r="V175" s="7">
        <f t="shared" si="16"/>
        <v>16</v>
      </c>
      <c r="W175" s="7">
        <f t="shared" si="14"/>
        <v>20</v>
      </c>
      <c r="X175" s="8">
        <f t="shared" si="17"/>
        <v>90</v>
      </c>
      <c r="Y175" s="9" t="str">
        <f t="shared" si="15"/>
        <v>A</v>
      </c>
    </row>
    <row r="176" spans="1:25" ht="15" x14ac:dyDescent="0.2">
      <c r="A176" s="1">
        <v>43645.399987129626</v>
      </c>
      <c r="B176" s="27">
        <v>174</v>
      </c>
      <c r="C176" s="2" t="s">
        <v>573</v>
      </c>
      <c r="D176" s="2" t="s">
        <v>574</v>
      </c>
      <c r="E176" s="2" t="s">
        <v>539</v>
      </c>
      <c r="F176" s="2" t="s">
        <v>575</v>
      </c>
      <c r="G176" s="2" t="s">
        <v>19</v>
      </c>
      <c r="H176" s="2" t="s">
        <v>29</v>
      </c>
      <c r="I176" s="2">
        <v>5</v>
      </c>
      <c r="J176" s="2">
        <v>1</v>
      </c>
      <c r="K176" s="2">
        <v>5</v>
      </c>
      <c r="L176" s="2">
        <v>5</v>
      </c>
      <c r="M176" s="2">
        <v>3</v>
      </c>
      <c r="N176" s="2">
        <v>3</v>
      </c>
      <c r="O176" s="2">
        <v>2</v>
      </c>
      <c r="P176" s="2">
        <v>2</v>
      </c>
      <c r="Q176" s="2">
        <v>3</v>
      </c>
      <c r="R176" s="2">
        <v>3</v>
      </c>
      <c r="U176" s="2">
        <v>174</v>
      </c>
      <c r="V176" s="7">
        <f t="shared" si="16"/>
        <v>13</v>
      </c>
      <c r="W176" s="7">
        <f t="shared" si="14"/>
        <v>11</v>
      </c>
      <c r="X176" s="8">
        <f t="shared" si="17"/>
        <v>60</v>
      </c>
      <c r="Y176" s="9" t="str">
        <f t="shared" si="15"/>
        <v>D</v>
      </c>
    </row>
    <row r="177" spans="1:25" ht="15" x14ac:dyDescent="0.2">
      <c r="A177" s="1">
        <v>43645.400451990739</v>
      </c>
      <c r="B177" s="27">
        <v>175</v>
      </c>
      <c r="C177" s="2" t="s">
        <v>576</v>
      </c>
      <c r="D177" s="2" t="s">
        <v>577</v>
      </c>
      <c r="E177" s="2" t="s">
        <v>379</v>
      </c>
      <c r="F177" s="2" t="s">
        <v>578</v>
      </c>
      <c r="G177" s="2" t="s">
        <v>19</v>
      </c>
      <c r="H177" s="2" t="s">
        <v>20</v>
      </c>
      <c r="I177" s="2">
        <v>2</v>
      </c>
      <c r="J177" s="2">
        <v>1</v>
      </c>
      <c r="K177" s="2">
        <v>5</v>
      </c>
      <c r="L177" s="2">
        <v>2</v>
      </c>
      <c r="M177" s="2">
        <v>5</v>
      </c>
      <c r="N177" s="2">
        <v>2</v>
      </c>
      <c r="O177" s="2">
        <v>2</v>
      </c>
      <c r="P177" s="2">
        <v>1</v>
      </c>
      <c r="Q177" s="2">
        <v>4</v>
      </c>
      <c r="R177" s="2">
        <v>3</v>
      </c>
      <c r="U177" s="2">
        <v>175</v>
      </c>
      <c r="V177" s="7">
        <f t="shared" si="16"/>
        <v>13</v>
      </c>
      <c r="W177" s="7">
        <f t="shared" si="14"/>
        <v>16</v>
      </c>
      <c r="X177" s="8">
        <f t="shared" si="17"/>
        <v>72.5</v>
      </c>
      <c r="Y177" s="9" t="str">
        <f t="shared" si="15"/>
        <v>B</v>
      </c>
    </row>
    <row r="178" spans="1:25" ht="15" x14ac:dyDescent="0.2">
      <c r="A178" s="1">
        <v>43645.407597048616</v>
      </c>
      <c r="B178" s="27">
        <v>176</v>
      </c>
      <c r="C178" s="2" t="s">
        <v>579</v>
      </c>
      <c r="D178" s="2" t="s">
        <v>580</v>
      </c>
      <c r="E178" s="2" t="s">
        <v>79</v>
      </c>
      <c r="F178" s="2" t="s">
        <v>581</v>
      </c>
      <c r="G178" s="2" t="s">
        <v>19</v>
      </c>
      <c r="H178" s="2" t="s">
        <v>29</v>
      </c>
      <c r="I178" s="2">
        <v>1</v>
      </c>
      <c r="J178" s="2">
        <v>1</v>
      </c>
      <c r="K178" s="2">
        <v>3</v>
      </c>
      <c r="L178" s="2">
        <v>1</v>
      </c>
      <c r="M178" s="2">
        <v>1</v>
      </c>
      <c r="N178" s="2">
        <v>4</v>
      </c>
      <c r="O178" s="2">
        <v>3</v>
      </c>
      <c r="P178" s="2">
        <v>2</v>
      </c>
      <c r="Q178" s="2">
        <v>1</v>
      </c>
      <c r="R178" s="2">
        <v>2</v>
      </c>
      <c r="U178" s="2">
        <v>176</v>
      </c>
      <c r="V178" s="7">
        <f t="shared" si="16"/>
        <v>4</v>
      </c>
      <c r="W178" s="7">
        <f t="shared" si="14"/>
        <v>15</v>
      </c>
      <c r="X178" s="8">
        <f t="shared" si="17"/>
        <v>47.5</v>
      </c>
      <c r="Y178" s="9" t="str">
        <f t="shared" si="15"/>
        <v>E</v>
      </c>
    </row>
    <row r="179" spans="1:25" ht="15" x14ac:dyDescent="0.2">
      <c r="A179" s="1">
        <v>43645.455023796298</v>
      </c>
      <c r="B179" s="27">
        <v>177</v>
      </c>
      <c r="C179" s="2" t="s">
        <v>582</v>
      </c>
      <c r="D179" s="2" t="s">
        <v>583</v>
      </c>
      <c r="E179" s="2" t="s">
        <v>32</v>
      </c>
      <c r="F179" s="2" t="s">
        <v>584</v>
      </c>
      <c r="G179" s="2" t="s">
        <v>19</v>
      </c>
      <c r="H179" s="2" t="s">
        <v>20</v>
      </c>
      <c r="I179" s="2">
        <v>2</v>
      </c>
      <c r="J179" s="2">
        <v>1</v>
      </c>
      <c r="K179" s="2">
        <v>5</v>
      </c>
      <c r="L179" s="2">
        <v>1</v>
      </c>
      <c r="M179" s="2">
        <v>5</v>
      </c>
      <c r="N179" s="2">
        <v>2</v>
      </c>
      <c r="O179" s="2">
        <v>3</v>
      </c>
      <c r="P179" s="2">
        <v>2</v>
      </c>
      <c r="Q179" s="2">
        <v>3</v>
      </c>
      <c r="R179" s="2">
        <v>2</v>
      </c>
      <c r="U179" s="2">
        <v>177</v>
      </c>
      <c r="V179" s="7">
        <f t="shared" si="16"/>
        <v>13</v>
      </c>
      <c r="W179" s="7">
        <f t="shared" si="14"/>
        <v>17</v>
      </c>
      <c r="X179" s="8">
        <f t="shared" si="17"/>
        <v>75</v>
      </c>
      <c r="Y179" s="9" t="str">
        <f t="shared" si="15"/>
        <v>B</v>
      </c>
    </row>
    <row r="180" spans="1:25" ht="15" x14ac:dyDescent="0.2">
      <c r="A180" s="1">
        <v>43645.455400532403</v>
      </c>
      <c r="B180" s="27">
        <v>178</v>
      </c>
      <c r="C180" s="2" t="s">
        <v>585</v>
      </c>
      <c r="D180" s="2" t="s">
        <v>586</v>
      </c>
      <c r="E180" s="2" t="s">
        <v>68</v>
      </c>
      <c r="F180" s="2" t="s">
        <v>251</v>
      </c>
      <c r="G180" s="2" t="s">
        <v>19</v>
      </c>
      <c r="H180" s="2" t="s">
        <v>20</v>
      </c>
      <c r="I180" s="2">
        <v>4</v>
      </c>
      <c r="J180" s="2">
        <v>1</v>
      </c>
      <c r="K180" s="2">
        <v>3</v>
      </c>
      <c r="L180" s="2">
        <v>1</v>
      </c>
      <c r="M180" s="2">
        <v>3</v>
      </c>
      <c r="N180" s="2">
        <v>1</v>
      </c>
      <c r="O180" s="2">
        <v>5</v>
      </c>
      <c r="P180" s="2">
        <v>1</v>
      </c>
      <c r="Q180" s="2">
        <v>3</v>
      </c>
      <c r="R180" s="2">
        <v>1</v>
      </c>
      <c r="U180" s="2">
        <v>178</v>
      </c>
      <c r="V180" s="7">
        <f t="shared" si="16"/>
        <v>13</v>
      </c>
      <c r="W180" s="7">
        <f t="shared" si="14"/>
        <v>20</v>
      </c>
      <c r="X180" s="8">
        <f t="shared" si="17"/>
        <v>82.5</v>
      </c>
      <c r="Y180" s="9" t="str">
        <f t="shared" si="15"/>
        <v>A</v>
      </c>
    </row>
    <row r="181" spans="1:25" ht="15" x14ac:dyDescent="0.2">
      <c r="A181" s="1">
        <v>43645.456129444443</v>
      </c>
      <c r="B181" s="27">
        <v>179</v>
      </c>
      <c r="C181" s="2" t="s">
        <v>587</v>
      </c>
      <c r="D181" s="2" t="s">
        <v>588</v>
      </c>
      <c r="E181" s="2" t="s">
        <v>61</v>
      </c>
      <c r="F181" s="2" t="s">
        <v>415</v>
      </c>
      <c r="G181" s="2" t="s">
        <v>19</v>
      </c>
      <c r="H181" s="2" t="s">
        <v>20</v>
      </c>
      <c r="I181" s="2">
        <v>5</v>
      </c>
      <c r="J181" s="2">
        <v>2</v>
      </c>
      <c r="K181" s="2">
        <v>5</v>
      </c>
      <c r="L181" s="2">
        <v>2</v>
      </c>
      <c r="M181" s="2">
        <v>3</v>
      </c>
      <c r="N181" s="2">
        <v>3</v>
      </c>
      <c r="O181" s="2">
        <v>3</v>
      </c>
      <c r="P181" s="2">
        <v>2</v>
      </c>
      <c r="Q181" s="2">
        <v>4</v>
      </c>
      <c r="R181" s="2">
        <v>4</v>
      </c>
      <c r="U181" s="2">
        <v>179</v>
      </c>
      <c r="V181" s="7">
        <f t="shared" si="16"/>
        <v>15</v>
      </c>
      <c r="W181" s="7">
        <f t="shared" si="14"/>
        <v>12</v>
      </c>
      <c r="X181" s="8">
        <f t="shared" si="17"/>
        <v>67.5</v>
      </c>
      <c r="Y181" s="9" t="str">
        <f t="shared" si="15"/>
        <v>D</v>
      </c>
    </row>
    <row r="182" spans="1:25" ht="15" x14ac:dyDescent="0.2">
      <c r="A182" s="1">
        <v>43645.456170532409</v>
      </c>
      <c r="B182" s="27">
        <v>180</v>
      </c>
      <c r="C182" s="2" t="s">
        <v>589</v>
      </c>
      <c r="D182" s="2" t="s">
        <v>590</v>
      </c>
      <c r="E182" s="2" t="s">
        <v>57</v>
      </c>
      <c r="F182" s="2" t="s">
        <v>591</v>
      </c>
      <c r="G182" s="2" t="s">
        <v>19</v>
      </c>
      <c r="H182" s="2" t="s">
        <v>20</v>
      </c>
      <c r="I182" s="2">
        <v>5</v>
      </c>
      <c r="J182" s="2">
        <v>1</v>
      </c>
      <c r="K182" s="2">
        <v>4</v>
      </c>
      <c r="L182" s="2">
        <v>1</v>
      </c>
      <c r="M182" s="2">
        <v>5</v>
      </c>
      <c r="N182" s="2">
        <v>2</v>
      </c>
      <c r="O182" s="2">
        <v>5</v>
      </c>
      <c r="P182" s="2">
        <v>1</v>
      </c>
      <c r="Q182" s="2">
        <v>5</v>
      </c>
      <c r="R182" s="2">
        <v>1</v>
      </c>
      <c r="U182" s="2">
        <v>180</v>
      </c>
      <c r="V182" s="7">
        <f t="shared" si="16"/>
        <v>19</v>
      </c>
      <c r="W182" s="7">
        <f t="shared" si="14"/>
        <v>19</v>
      </c>
      <c r="X182" s="8">
        <f t="shared" si="17"/>
        <v>95</v>
      </c>
      <c r="Y182" s="9" t="str">
        <f t="shared" si="15"/>
        <v>A</v>
      </c>
    </row>
    <row r="183" spans="1:25" ht="15" x14ac:dyDescent="0.2">
      <c r="A183" s="1">
        <v>43645.456499814813</v>
      </c>
      <c r="B183" s="27">
        <v>181</v>
      </c>
      <c r="C183" s="2" t="s">
        <v>592</v>
      </c>
      <c r="D183" s="2" t="s">
        <v>593</v>
      </c>
      <c r="E183" s="2" t="s">
        <v>32</v>
      </c>
      <c r="F183" s="2" t="s">
        <v>451</v>
      </c>
      <c r="G183" s="2" t="s">
        <v>19</v>
      </c>
      <c r="H183" s="2" t="s">
        <v>20</v>
      </c>
      <c r="I183" s="2">
        <v>5</v>
      </c>
      <c r="J183" s="2">
        <v>2</v>
      </c>
      <c r="K183" s="2">
        <v>5</v>
      </c>
      <c r="L183" s="2">
        <v>2</v>
      </c>
      <c r="M183" s="2">
        <v>3</v>
      </c>
      <c r="N183" s="2">
        <v>2</v>
      </c>
      <c r="O183" s="2">
        <v>5</v>
      </c>
      <c r="P183" s="2">
        <v>2</v>
      </c>
      <c r="Q183" s="2">
        <v>3</v>
      </c>
      <c r="R183" s="2">
        <v>3</v>
      </c>
      <c r="U183" s="2">
        <v>181</v>
      </c>
      <c r="V183" s="7">
        <f t="shared" si="16"/>
        <v>16</v>
      </c>
      <c r="W183" s="7">
        <f t="shared" si="14"/>
        <v>14</v>
      </c>
      <c r="X183" s="8">
        <f t="shared" si="17"/>
        <v>75</v>
      </c>
      <c r="Y183" s="9" t="str">
        <f t="shared" si="15"/>
        <v>B</v>
      </c>
    </row>
    <row r="184" spans="1:25" ht="15" x14ac:dyDescent="0.2">
      <c r="A184" s="1">
        <v>43645.45682259259</v>
      </c>
      <c r="B184" s="27">
        <v>182</v>
      </c>
      <c r="C184" s="2" t="s">
        <v>594</v>
      </c>
      <c r="D184" s="2" t="s">
        <v>595</v>
      </c>
      <c r="E184" s="2" t="s">
        <v>17</v>
      </c>
      <c r="F184" s="2" t="s">
        <v>534</v>
      </c>
      <c r="G184" s="2" t="s">
        <v>19</v>
      </c>
      <c r="H184" s="2" t="s">
        <v>38</v>
      </c>
      <c r="I184" s="2">
        <v>5</v>
      </c>
      <c r="J184" s="2">
        <v>2</v>
      </c>
      <c r="K184" s="2">
        <v>5</v>
      </c>
      <c r="L184" s="2">
        <v>2</v>
      </c>
      <c r="M184" s="2">
        <v>2</v>
      </c>
      <c r="N184" s="2">
        <v>3</v>
      </c>
      <c r="O184" s="2">
        <v>5</v>
      </c>
      <c r="P184" s="2">
        <v>1</v>
      </c>
      <c r="Q184" s="2">
        <v>1</v>
      </c>
      <c r="R184" s="2">
        <v>3</v>
      </c>
      <c r="U184" s="2">
        <v>182</v>
      </c>
      <c r="V184" s="7">
        <f t="shared" si="16"/>
        <v>13</v>
      </c>
      <c r="W184" s="7">
        <f t="shared" si="14"/>
        <v>14</v>
      </c>
      <c r="X184" s="8">
        <f t="shared" si="17"/>
        <v>67.5</v>
      </c>
      <c r="Y184" s="9" t="str">
        <f t="shared" si="15"/>
        <v>D</v>
      </c>
    </row>
    <row r="185" spans="1:25" ht="15" x14ac:dyDescent="0.2">
      <c r="A185" s="1">
        <v>43645.456963842589</v>
      </c>
      <c r="B185" s="27">
        <v>183</v>
      </c>
      <c r="C185" s="2" t="s">
        <v>596</v>
      </c>
      <c r="D185" s="2" t="s">
        <v>597</v>
      </c>
      <c r="E185" s="2" t="s">
        <v>119</v>
      </c>
      <c r="F185" s="2" t="s">
        <v>598</v>
      </c>
      <c r="G185" s="2" t="s">
        <v>19</v>
      </c>
      <c r="H185" s="2" t="s">
        <v>20</v>
      </c>
      <c r="I185" s="2">
        <v>2</v>
      </c>
      <c r="J185" s="2">
        <v>5</v>
      </c>
      <c r="K185" s="2">
        <v>1</v>
      </c>
      <c r="L185" s="2">
        <v>2</v>
      </c>
      <c r="M185" s="2">
        <v>1</v>
      </c>
      <c r="N185" s="2">
        <v>5</v>
      </c>
      <c r="O185" s="2">
        <v>2</v>
      </c>
      <c r="P185" s="2">
        <v>5</v>
      </c>
      <c r="Q185" s="2">
        <v>1</v>
      </c>
      <c r="R185" s="2">
        <v>2</v>
      </c>
      <c r="U185" s="2">
        <v>183</v>
      </c>
      <c r="V185" s="7">
        <f t="shared" si="16"/>
        <v>2</v>
      </c>
      <c r="W185" s="7">
        <f t="shared" si="14"/>
        <v>6</v>
      </c>
      <c r="X185" s="8">
        <f t="shared" si="17"/>
        <v>20</v>
      </c>
      <c r="Y185" s="9" t="str">
        <f t="shared" si="15"/>
        <v>E</v>
      </c>
    </row>
    <row r="186" spans="1:25" ht="15" x14ac:dyDescent="0.2">
      <c r="A186" s="1">
        <v>43645.457302303243</v>
      </c>
      <c r="B186" s="27">
        <v>184</v>
      </c>
      <c r="C186" s="2" t="s">
        <v>599</v>
      </c>
      <c r="D186" s="2" t="s">
        <v>600</v>
      </c>
      <c r="E186" s="2" t="s">
        <v>48</v>
      </c>
      <c r="F186" s="2" t="s">
        <v>601</v>
      </c>
      <c r="G186" s="2" t="s">
        <v>19</v>
      </c>
      <c r="H186" s="2" t="s">
        <v>20</v>
      </c>
      <c r="I186" s="2">
        <v>5</v>
      </c>
      <c r="J186" s="2">
        <v>1</v>
      </c>
      <c r="K186" s="2">
        <v>4</v>
      </c>
      <c r="L186" s="2">
        <v>1</v>
      </c>
      <c r="M186" s="2">
        <v>5</v>
      </c>
      <c r="N186" s="2">
        <v>1</v>
      </c>
      <c r="O186" s="2">
        <v>4</v>
      </c>
      <c r="P186" s="2">
        <v>1</v>
      </c>
      <c r="Q186" s="2">
        <v>4</v>
      </c>
      <c r="R186" s="2">
        <v>1</v>
      </c>
      <c r="U186" s="2">
        <v>184</v>
      </c>
      <c r="V186" s="7">
        <f t="shared" si="16"/>
        <v>17</v>
      </c>
      <c r="W186" s="7">
        <f t="shared" si="14"/>
        <v>20</v>
      </c>
      <c r="X186" s="8">
        <f t="shared" si="17"/>
        <v>92.5</v>
      </c>
      <c r="Y186" s="9" t="str">
        <f t="shared" si="15"/>
        <v>A</v>
      </c>
    </row>
    <row r="187" spans="1:25" ht="15" x14ac:dyDescent="0.2">
      <c r="A187" s="1">
        <v>43645.457391249998</v>
      </c>
      <c r="B187" s="27">
        <v>185</v>
      </c>
      <c r="C187" s="2" t="s">
        <v>602</v>
      </c>
      <c r="D187" s="2" t="s">
        <v>603</v>
      </c>
      <c r="E187" s="2" t="s">
        <v>539</v>
      </c>
      <c r="F187" s="2" t="s">
        <v>604</v>
      </c>
      <c r="G187" s="2" t="s">
        <v>19</v>
      </c>
      <c r="H187" s="2" t="s">
        <v>29</v>
      </c>
      <c r="I187" s="2">
        <v>4</v>
      </c>
      <c r="J187" s="2">
        <v>1</v>
      </c>
      <c r="K187" s="2">
        <v>5</v>
      </c>
      <c r="L187" s="2">
        <v>1</v>
      </c>
      <c r="M187" s="2">
        <v>3</v>
      </c>
      <c r="N187" s="2">
        <v>3</v>
      </c>
      <c r="O187" s="2">
        <v>5</v>
      </c>
      <c r="P187" s="2">
        <v>1</v>
      </c>
      <c r="Q187" s="2">
        <v>3</v>
      </c>
      <c r="R187" s="2">
        <v>2</v>
      </c>
      <c r="U187" s="2">
        <v>185</v>
      </c>
      <c r="V187" s="7">
        <f t="shared" si="16"/>
        <v>15</v>
      </c>
      <c r="W187" s="7">
        <f t="shared" si="14"/>
        <v>17</v>
      </c>
      <c r="X187" s="8">
        <f t="shared" si="17"/>
        <v>80</v>
      </c>
      <c r="Y187" s="9" t="str">
        <f t="shared" si="15"/>
        <v>B</v>
      </c>
    </row>
    <row r="188" spans="1:25" ht="15" x14ac:dyDescent="0.2">
      <c r="A188" s="1">
        <v>43645.457426342589</v>
      </c>
      <c r="B188" s="27">
        <v>186</v>
      </c>
      <c r="C188" s="2" t="s">
        <v>605</v>
      </c>
      <c r="D188" s="2" t="s">
        <v>606</v>
      </c>
      <c r="E188" s="2" t="s">
        <v>17</v>
      </c>
      <c r="F188" s="2" t="s">
        <v>101</v>
      </c>
      <c r="G188" s="2" t="s">
        <v>19</v>
      </c>
      <c r="H188" s="2" t="s">
        <v>29</v>
      </c>
      <c r="I188" s="2">
        <v>3</v>
      </c>
      <c r="J188" s="2">
        <v>1</v>
      </c>
      <c r="K188" s="2">
        <v>3</v>
      </c>
      <c r="L188" s="2">
        <v>2</v>
      </c>
      <c r="M188" s="2">
        <v>3</v>
      </c>
      <c r="N188" s="2">
        <v>3</v>
      </c>
      <c r="O188" s="2">
        <v>2</v>
      </c>
      <c r="P188" s="2">
        <v>2</v>
      </c>
      <c r="Q188" s="2">
        <v>3</v>
      </c>
      <c r="R188" s="2">
        <v>1</v>
      </c>
      <c r="U188" s="2">
        <v>186</v>
      </c>
      <c r="V188" s="7">
        <f t="shared" si="16"/>
        <v>9</v>
      </c>
      <c r="W188" s="7">
        <f t="shared" si="14"/>
        <v>16</v>
      </c>
      <c r="X188" s="8">
        <f t="shared" si="17"/>
        <v>62.5</v>
      </c>
      <c r="Y188" s="9" t="str">
        <f t="shared" si="15"/>
        <v>D</v>
      </c>
    </row>
    <row r="189" spans="1:25" ht="15" x14ac:dyDescent="0.2">
      <c r="A189" s="1">
        <v>43645.457431805553</v>
      </c>
      <c r="B189" s="27">
        <v>187</v>
      </c>
      <c r="C189" s="2" t="s">
        <v>607</v>
      </c>
      <c r="D189" s="2" t="s">
        <v>608</v>
      </c>
      <c r="E189" s="2" t="s">
        <v>27</v>
      </c>
      <c r="F189" s="2" t="s">
        <v>154</v>
      </c>
      <c r="G189" s="2" t="s">
        <v>19</v>
      </c>
      <c r="H189" s="2" t="s">
        <v>38</v>
      </c>
      <c r="I189" s="2">
        <v>4</v>
      </c>
      <c r="J189" s="2">
        <v>1</v>
      </c>
      <c r="K189" s="2">
        <v>5</v>
      </c>
      <c r="L189" s="2">
        <v>2</v>
      </c>
      <c r="M189" s="2">
        <v>5</v>
      </c>
      <c r="N189" s="2">
        <v>2</v>
      </c>
      <c r="O189" s="2">
        <v>4</v>
      </c>
      <c r="P189" s="2">
        <v>1</v>
      </c>
      <c r="Q189" s="2">
        <v>5</v>
      </c>
      <c r="R189" s="2">
        <v>1</v>
      </c>
      <c r="U189" s="2">
        <v>187</v>
      </c>
      <c r="V189" s="7">
        <f t="shared" si="16"/>
        <v>18</v>
      </c>
      <c r="W189" s="7">
        <f t="shared" si="14"/>
        <v>18</v>
      </c>
      <c r="X189" s="8">
        <f t="shared" si="17"/>
        <v>90</v>
      </c>
      <c r="Y189" s="9" t="str">
        <f t="shared" si="15"/>
        <v>A</v>
      </c>
    </row>
    <row r="190" spans="1:25" ht="15" x14ac:dyDescent="0.2">
      <c r="A190" s="1">
        <v>43645.457478171294</v>
      </c>
      <c r="B190" s="27">
        <v>188</v>
      </c>
      <c r="C190" s="2" t="s">
        <v>609</v>
      </c>
      <c r="D190" s="2" t="s">
        <v>610</v>
      </c>
      <c r="E190" s="2" t="s">
        <v>32</v>
      </c>
      <c r="F190" s="2" t="s">
        <v>611</v>
      </c>
      <c r="G190" s="2" t="s">
        <v>19</v>
      </c>
      <c r="H190" s="2" t="s">
        <v>20</v>
      </c>
      <c r="I190" s="2">
        <v>3</v>
      </c>
      <c r="J190" s="2">
        <v>3</v>
      </c>
      <c r="K190" s="2">
        <v>4</v>
      </c>
      <c r="L190" s="2">
        <v>1</v>
      </c>
      <c r="M190" s="2">
        <v>5</v>
      </c>
      <c r="N190" s="2">
        <v>2</v>
      </c>
      <c r="O190" s="2">
        <v>3</v>
      </c>
      <c r="P190" s="2">
        <v>1</v>
      </c>
      <c r="Q190" s="2">
        <v>1</v>
      </c>
      <c r="R190" s="2">
        <v>2</v>
      </c>
      <c r="U190" s="2">
        <v>188</v>
      </c>
      <c r="V190" s="7">
        <f t="shared" si="16"/>
        <v>11</v>
      </c>
      <c r="W190" s="7">
        <f t="shared" si="14"/>
        <v>16</v>
      </c>
      <c r="X190" s="8">
        <f t="shared" si="17"/>
        <v>67.5</v>
      </c>
      <c r="Y190" s="9" t="str">
        <f t="shared" si="15"/>
        <v>D</v>
      </c>
    </row>
    <row r="191" spans="1:25" ht="15" x14ac:dyDescent="0.2">
      <c r="A191" s="1">
        <v>43645.457533518522</v>
      </c>
      <c r="B191" s="27">
        <v>189</v>
      </c>
      <c r="C191" s="2" t="s">
        <v>612</v>
      </c>
      <c r="D191" s="2" t="s">
        <v>613</v>
      </c>
      <c r="E191" s="2" t="s">
        <v>614</v>
      </c>
      <c r="F191" s="2" t="s">
        <v>615</v>
      </c>
      <c r="G191" s="2" t="s">
        <v>19</v>
      </c>
      <c r="H191" s="2" t="s">
        <v>20</v>
      </c>
      <c r="I191" s="2">
        <v>3</v>
      </c>
      <c r="J191" s="2">
        <v>3</v>
      </c>
      <c r="K191" s="2">
        <v>2</v>
      </c>
      <c r="L191" s="2">
        <v>1</v>
      </c>
      <c r="M191" s="2">
        <v>5</v>
      </c>
      <c r="N191" s="2">
        <v>2</v>
      </c>
      <c r="O191" s="2">
        <v>3</v>
      </c>
      <c r="P191" s="2">
        <v>2</v>
      </c>
      <c r="Q191" s="2">
        <v>5</v>
      </c>
      <c r="R191" s="2">
        <v>3</v>
      </c>
      <c r="U191" s="2">
        <v>189</v>
      </c>
      <c r="V191" s="7">
        <f t="shared" si="16"/>
        <v>13</v>
      </c>
      <c r="W191" s="7">
        <f t="shared" si="14"/>
        <v>14</v>
      </c>
      <c r="X191" s="8">
        <f t="shared" si="17"/>
        <v>67.5</v>
      </c>
      <c r="Y191" s="9" t="str">
        <f t="shared" si="15"/>
        <v>D</v>
      </c>
    </row>
    <row r="192" spans="1:25" ht="15" x14ac:dyDescent="0.2">
      <c r="A192" s="1">
        <v>43645.457811759261</v>
      </c>
      <c r="B192" s="27">
        <v>190</v>
      </c>
      <c r="C192" s="2" t="s">
        <v>616</v>
      </c>
      <c r="D192" s="2" t="s">
        <v>617</v>
      </c>
      <c r="E192" s="2" t="s">
        <v>115</v>
      </c>
      <c r="F192" s="2" t="s">
        <v>354</v>
      </c>
      <c r="G192" s="2" t="s">
        <v>19</v>
      </c>
      <c r="H192" s="2" t="s">
        <v>20</v>
      </c>
      <c r="I192" s="2">
        <v>4</v>
      </c>
      <c r="J192" s="2">
        <v>1</v>
      </c>
      <c r="K192" s="2">
        <v>3</v>
      </c>
      <c r="L192" s="2">
        <v>1</v>
      </c>
      <c r="M192" s="2">
        <v>3</v>
      </c>
      <c r="N192" s="2">
        <v>2</v>
      </c>
      <c r="O192" s="2">
        <v>3</v>
      </c>
      <c r="P192" s="2">
        <v>1</v>
      </c>
      <c r="Q192" s="2">
        <v>2</v>
      </c>
      <c r="R192" s="2">
        <v>2</v>
      </c>
      <c r="U192" s="2">
        <v>190</v>
      </c>
      <c r="V192" s="7">
        <f t="shared" si="16"/>
        <v>10</v>
      </c>
      <c r="W192" s="7">
        <f t="shared" si="14"/>
        <v>18</v>
      </c>
      <c r="X192" s="8">
        <f t="shared" si="17"/>
        <v>70</v>
      </c>
      <c r="Y192" s="9" t="str">
        <f t="shared" si="15"/>
        <v>B</v>
      </c>
    </row>
    <row r="193" spans="1:25" ht="15" x14ac:dyDescent="0.2">
      <c r="A193" s="1">
        <v>43645.457937094907</v>
      </c>
      <c r="B193" s="27">
        <v>191</v>
      </c>
      <c r="C193" s="2" t="s">
        <v>618</v>
      </c>
      <c r="D193" s="2" t="s">
        <v>619</v>
      </c>
      <c r="E193" s="2">
        <v>85878120989</v>
      </c>
      <c r="F193" s="2" t="s">
        <v>620</v>
      </c>
      <c r="G193" s="2" t="s">
        <v>19</v>
      </c>
      <c r="H193" s="2" t="s">
        <v>20</v>
      </c>
      <c r="I193" s="2">
        <v>5</v>
      </c>
      <c r="J193" s="2">
        <v>1</v>
      </c>
      <c r="K193" s="2">
        <v>5</v>
      </c>
      <c r="L193" s="2">
        <v>1</v>
      </c>
      <c r="M193" s="2">
        <v>3</v>
      </c>
      <c r="N193" s="2">
        <v>2</v>
      </c>
      <c r="O193" s="2">
        <v>3</v>
      </c>
      <c r="P193" s="2">
        <v>2</v>
      </c>
      <c r="Q193" s="2">
        <v>3</v>
      </c>
      <c r="R193" s="2">
        <v>3</v>
      </c>
      <c r="U193" s="2">
        <v>191</v>
      </c>
      <c r="V193" s="7">
        <f t="shared" si="16"/>
        <v>14</v>
      </c>
      <c r="W193" s="7">
        <f t="shared" si="14"/>
        <v>16</v>
      </c>
      <c r="X193" s="8">
        <f t="shared" si="17"/>
        <v>75</v>
      </c>
      <c r="Y193" s="9" t="str">
        <f t="shared" si="15"/>
        <v>B</v>
      </c>
    </row>
    <row r="194" spans="1:25" ht="15" x14ac:dyDescent="0.2">
      <c r="A194" s="1">
        <v>43645.457948912037</v>
      </c>
      <c r="B194" s="27">
        <v>192</v>
      </c>
      <c r="C194" s="2" t="s">
        <v>621</v>
      </c>
      <c r="D194" s="2" t="s">
        <v>622</v>
      </c>
      <c r="E194" s="2" t="s">
        <v>379</v>
      </c>
      <c r="F194" s="2" t="s">
        <v>623</v>
      </c>
      <c r="G194" s="2" t="s">
        <v>54</v>
      </c>
      <c r="H194" s="2" t="s">
        <v>38</v>
      </c>
      <c r="I194" s="2">
        <v>2</v>
      </c>
      <c r="J194" s="2">
        <v>2</v>
      </c>
      <c r="K194" s="2">
        <v>3</v>
      </c>
      <c r="L194" s="2">
        <v>1</v>
      </c>
      <c r="M194" s="2">
        <v>3</v>
      </c>
      <c r="N194" s="2">
        <v>2</v>
      </c>
      <c r="O194" s="2">
        <v>5</v>
      </c>
      <c r="P194" s="2">
        <v>2</v>
      </c>
      <c r="Q194" s="2">
        <v>3</v>
      </c>
      <c r="R194" s="2">
        <v>2</v>
      </c>
      <c r="U194" s="2">
        <v>192</v>
      </c>
      <c r="V194" s="7">
        <f t="shared" si="16"/>
        <v>11</v>
      </c>
      <c r="W194" s="7">
        <f t="shared" si="14"/>
        <v>16</v>
      </c>
      <c r="X194" s="8">
        <f t="shared" si="17"/>
        <v>67.5</v>
      </c>
      <c r="Y194" s="9" t="str">
        <f t="shared" si="15"/>
        <v>D</v>
      </c>
    </row>
    <row r="195" spans="1:25" ht="15" x14ac:dyDescent="0.2">
      <c r="A195" s="1">
        <v>43645.458234687496</v>
      </c>
      <c r="B195" s="27">
        <v>193</v>
      </c>
      <c r="C195" s="2" t="s">
        <v>624</v>
      </c>
      <c r="D195" s="2" t="s">
        <v>625</v>
      </c>
      <c r="E195" s="2" t="s">
        <v>539</v>
      </c>
      <c r="F195" s="2" t="s">
        <v>235</v>
      </c>
      <c r="G195" s="2" t="s">
        <v>19</v>
      </c>
      <c r="H195" s="2" t="s">
        <v>20</v>
      </c>
      <c r="I195" s="2">
        <v>3</v>
      </c>
      <c r="J195" s="2">
        <v>2</v>
      </c>
      <c r="K195" s="2">
        <v>5</v>
      </c>
      <c r="L195" s="2">
        <v>1</v>
      </c>
      <c r="M195" s="2">
        <v>2</v>
      </c>
      <c r="N195" s="2">
        <v>3</v>
      </c>
      <c r="O195" s="2">
        <v>3</v>
      </c>
      <c r="P195" s="2">
        <v>2</v>
      </c>
      <c r="Q195" s="2">
        <v>2</v>
      </c>
      <c r="R195" s="2">
        <v>2</v>
      </c>
      <c r="U195" s="2">
        <v>193</v>
      </c>
      <c r="V195" s="7">
        <f t="shared" si="16"/>
        <v>10</v>
      </c>
      <c r="W195" s="7">
        <f t="shared" si="14"/>
        <v>15</v>
      </c>
      <c r="X195" s="8">
        <f t="shared" si="17"/>
        <v>62.5</v>
      </c>
      <c r="Y195" s="9" t="str">
        <f t="shared" si="15"/>
        <v>D</v>
      </c>
    </row>
    <row r="196" spans="1:25" ht="15" x14ac:dyDescent="0.2">
      <c r="A196" s="1">
        <v>43645.458527696755</v>
      </c>
      <c r="B196" s="27">
        <v>194</v>
      </c>
      <c r="C196" s="2" t="s">
        <v>626</v>
      </c>
      <c r="D196" s="2" t="s">
        <v>627</v>
      </c>
      <c r="E196" s="2" t="s">
        <v>628</v>
      </c>
      <c r="F196" s="2" t="s">
        <v>629</v>
      </c>
      <c r="G196" s="2" t="s">
        <v>19</v>
      </c>
      <c r="H196" s="2" t="s">
        <v>29</v>
      </c>
      <c r="I196" s="2">
        <v>3</v>
      </c>
      <c r="J196" s="2">
        <v>2</v>
      </c>
      <c r="K196" s="2">
        <v>3</v>
      </c>
      <c r="L196" s="2">
        <v>1</v>
      </c>
      <c r="M196" s="2">
        <v>3</v>
      </c>
      <c r="N196" s="2">
        <v>2</v>
      </c>
      <c r="O196" s="2">
        <v>3</v>
      </c>
      <c r="P196" s="2">
        <v>2</v>
      </c>
      <c r="Q196" s="2">
        <v>3</v>
      </c>
      <c r="R196" s="2">
        <v>2</v>
      </c>
      <c r="U196" s="2">
        <v>194</v>
      </c>
      <c r="V196" s="7">
        <f t="shared" si="16"/>
        <v>10</v>
      </c>
      <c r="W196" s="7">
        <f t="shared" ref="W196:W259" si="18">SUM((5-J196)+(5-L196)+(5-N196)+(5-P196)+(5-R196))</f>
        <v>16</v>
      </c>
      <c r="X196" s="8">
        <f t="shared" si="17"/>
        <v>65</v>
      </c>
      <c r="Y196" s="9" t="str">
        <f t="shared" ref="Y196:Y259" si="19">IF(X196&lt;51, "E",IF(AND(X196&gt;50, X196 &lt;68), "D", IF(AND(X196&gt;67, X196 &lt;69), "C", IF(AND(X196&gt;69, X196 &lt;81), "B",IF(AND(X196&gt;80, X196&lt;100), "A",)))))</f>
        <v>D</v>
      </c>
    </row>
    <row r="197" spans="1:25" ht="15" x14ac:dyDescent="0.2">
      <c r="A197" s="1">
        <v>43645.458630543981</v>
      </c>
      <c r="B197" s="27">
        <v>195</v>
      </c>
      <c r="C197" s="2" t="s">
        <v>630</v>
      </c>
      <c r="D197" s="2" t="s">
        <v>631</v>
      </c>
      <c r="E197" s="2" t="s">
        <v>48</v>
      </c>
      <c r="F197" s="2" t="s">
        <v>632</v>
      </c>
      <c r="G197" s="2" t="s">
        <v>19</v>
      </c>
      <c r="H197" s="2" t="s">
        <v>20</v>
      </c>
      <c r="I197" s="2">
        <v>5</v>
      </c>
      <c r="J197" s="2">
        <v>2</v>
      </c>
      <c r="K197" s="2">
        <v>5</v>
      </c>
      <c r="L197" s="2">
        <v>2</v>
      </c>
      <c r="M197" s="2">
        <v>3</v>
      </c>
      <c r="N197" s="2">
        <v>1</v>
      </c>
      <c r="O197" s="2">
        <v>3</v>
      </c>
      <c r="P197" s="2">
        <v>2</v>
      </c>
      <c r="Q197" s="2">
        <v>5</v>
      </c>
      <c r="R197" s="2">
        <v>2</v>
      </c>
      <c r="U197" s="2">
        <v>195</v>
      </c>
      <c r="V197" s="7">
        <f t="shared" si="16"/>
        <v>16</v>
      </c>
      <c r="W197" s="7">
        <f t="shared" si="18"/>
        <v>16</v>
      </c>
      <c r="X197" s="8">
        <f t="shared" si="17"/>
        <v>80</v>
      </c>
      <c r="Y197" s="9" t="str">
        <f t="shared" si="19"/>
        <v>B</v>
      </c>
    </row>
    <row r="198" spans="1:25" ht="15" x14ac:dyDescent="0.2">
      <c r="A198" s="1">
        <v>43645.458869560185</v>
      </c>
      <c r="B198" s="27">
        <v>196</v>
      </c>
      <c r="C198" s="2" t="s">
        <v>633</v>
      </c>
      <c r="D198" s="2" t="s">
        <v>634</v>
      </c>
      <c r="E198" s="2" t="s">
        <v>115</v>
      </c>
      <c r="F198" s="2" t="s">
        <v>635</v>
      </c>
      <c r="G198" s="2" t="s">
        <v>19</v>
      </c>
      <c r="H198" s="2" t="s">
        <v>20</v>
      </c>
      <c r="I198" s="2">
        <v>5</v>
      </c>
      <c r="J198" s="2">
        <v>1</v>
      </c>
      <c r="K198" s="2">
        <v>4</v>
      </c>
      <c r="L198" s="2">
        <v>1</v>
      </c>
      <c r="M198" s="2">
        <v>3</v>
      </c>
      <c r="N198" s="2">
        <v>2</v>
      </c>
      <c r="O198" s="2">
        <v>5</v>
      </c>
      <c r="P198" s="2">
        <v>1</v>
      </c>
      <c r="Q198" s="2">
        <v>1</v>
      </c>
      <c r="R198" s="2">
        <v>1</v>
      </c>
      <c r="U198" s="2">
        <v>196</v>
      </c>
      <c r="V198" s="7">
        <f t="shared" si="16"/>
        <v>13</v>
      </c>
      <c r="W198" s="7">
        <f t="shared" si="18"/>
        <v>19</v>
      </c>
      <c r="X198" s="8">
        <f t="shared" si="17"/>
        <v>80</v>
      </c>
      <c r="Y198" s="9" t="str">
        <f t="shared" si="19"/>
        <v>B</v>
      </c>
    </row>
    <row r="199" spans="1:25" ht="15" x14ac:dyDescent="0.2">
      <c r="A199" s="1">
        <v>43645.459244606478</v>
      </c>
      <c r="B199" s="27">
        <v>197</v>
      </c>
      <c r="C199" s="2" t="s">
        <v>636</v>
      </c>
      <c r="D199" s="2" t="s">
        <v>637</v>
      </c>
      <c r="E199" s="2" t="s">
        <v>17</v>
      </c>
      <c r="F199" s="2" t="s">
        <v>638</v>
      </c>
      <c r="G199" s="2" t="s">
        <v>19</v>
      </c>
      <c r="H199" s="2" t="s">
        <v>20</v>
      </c>
      <c r="I199" s="2">
        <v>5</v>
      </c>
      <c r="J199" s="2">
        <v>2</v>
      </c>
      <c r="K199" s="2">
        <v>3</v>
      </c>
      <c r="L199" s="2">
        <v>2</v>
      </c>
      <c r="M199" s="2">
        <v>3</v>
      </c>
      <c r="N199" s="2">
        <v>2</v>
      </c>
      <c r="O199" s="2">
        <v>3</v>
      </c>
      <c r="P199" s="2">
        <v>2</v>
      </c>
      <c r="Q199" s="2">
        <v>1</v>
      </c>
      <c r="R199" s="2">
        <v>4</v>
      </c>
      <c r="U199" s="2">
        <v>197</v>
      </c>
      <c r="V199" s="7">
        <f t="shared" si="16"/>
        <v>10</v>
      </c>
      <c r="W199" s="7">
        <f t="shared" si="18"/>
        <v>13</v>
      </c>
      <c r="X199" s="8">
        <f t="shared" si="17"/>
        <v>57.5</v>
      </c>
      <c r="Y199" s="9" t="str">
        <f t="shared" si="19"/>
        <v>D</v>
      </c>
    </row>
    <row r="200" spans="1:25" ht="15" x14ac:dyDescent="0.2">
      <c r="A200" s="1">
        <v>43645.459308460646</v>
      </c>
      <c r="B200" s="27">
        <v>198</v>
      </c>
      <c r="C200" s="2" t="s">
        <v>639</v>
      </c>
      <c r="D200" s="2" t="s">
        <v>640</v>
      </c>
      <c r="E200" s="2" t="s">
        <v>17</v>
      </c>
      <c r="F200" s="2" t="s">
        <v>641</v>
      </c>
      <c r="G200" s="2" t="s">
        <v>19</v>
      </c>
      <c r="H200" s="2" t="s">
        <v>38</v>
      </c>
      <c r="I200" s="2">
        <v>5</v>
      </c>
      <c r="J200" s="2">
        <v>1</v>
      </c>
      <c r="K200" s="2">
        <v>5</v>
      </c>
      <c r="L200" s="2">
        <v>1</v>
      </c>
      <c r="M200" s="2">
        <v>3</v>
      </c>
      <c r="N200" s="2">
        <v>3</v>
      </c>
      <c r="O200" s="2">
        <v>3</v>
      </c>
      <c r="P200" s="2">
        <v>2</v>
      </c>
      <c r="Q200" s="2">
        <v>3</v>
      </c>
      <c r="R200" s="2">
        <v>2</v>
      </c>
      <c r="U200" s="2">
        <v>198</v>
      </c>
      <c r="V200" s="7">
        <f t="shared" si="16"/>
        <v>14</v>
      </c>
      <c r="W200" s="7">
        <f t="shared" si="18"/>
        <v>16</v>
      </c>
      <c r="X200" s="8">
        <f t="shared" si="17"/>
        <v>75</v>
      </c>
      <c r="Y200" s="9" t="str">
        <f t="shared" si="19"/>
        <v>B</v>
      </c>
    </row>
    <row r="201" spans="1:25" ht="15" x14ac:dyDescent="0.2">
      <c r="A201" s="1">
        <v>43645.464043113425</v>
      </c>
      <c r="B201" s="27">
        <v>199</v>
      </c>
      <c r="C201" s="2" t="s">
        <v>642</v>
      </c>
      <c r="D201" s="2" t="s">
        <v>643</v>
      </c>
      <c r="E201" s="2" t="s">
        <v>376</v>
      </c>
      <c r="F201" s="2" t="s">
        <v>644</v>
      </c>
      <c r="G201" s="2" t="s">
        <v>19</v>
      </c>
      <c r="H201" s="2" t="s">
        <v>20</v>
      </c>
      <c r="I201" s="2">
        <v>5</v>
      </c>
      <c r="J201" s="2">
        <v>1</v>
      </c>
      <c r="K201" s="2">
        <v>5</v>
      </c>
      <c r="L201" s="2">
        <v>1</v>
      </c>
      <c r="M201" s="2">
        <v>5</v>
      </c>
      <c r="N201" s="2">
        <v>1</v>
      </c>
      <c r="O201" s="2">
        <v>5</v>
      </c>
      <c r="P201" s="2">
        <v>1</v>
      </c>
      <c r="Q201" s="2">
        <v>5</v>
      </c>
      <c r="R201" s="2">
        <v>2</v>
      </c>
      <c r="U201" s="2">
        <v>199</v>
      </c>
      <c r="V201" s="7">
        <f t="shared" si="16"/>
        <v>20</v>
      </c>
      <c r="W201" s="7">
        <f t="shared" si="18"/>
        <v>19</v>
      </c>
      <c r="X201" s="8">
        <f t="shared" si="17"/>
        <v>97.5</v>
      </c>
      <c r="Y201" s="9" t="str">
        <f t="shared" si="19"/>
        <v>A</v>
      </c>
    </row>
    <row r="202" spans="1:25" ht="15" x14ac:dyDescent="0.2">
      <c r="A202" s="1">
        <v>43647.667804537035</v>
      </c>
      <c r="B202" s="27">
        <v>200</v>
      </c>
      <c r="C202" s="2" t="s">
        <v>645</v>
      </c>
      <c r="D202" s="2" t="s">
        <v>646</v>
      </c>
      <c r="E202" s="2" t="s">
        <v>647</v>
      </c>
      <c r="F202" s="2" t="s">
        <v>150</v>
      </c>
      <c r="G202" s="2" t="s">
        <v>54</v>
      </c>
      <c r="H202" s="2" t="s">
        <v>38</v>
      </c>
      <c r="I202" s="2">
        <v>3</v>
      </c>
      <c r="J202" s="2">
        <v>2</v>
      </c>
      <c r="K202" s="2">
        <v>5</v>
      </c>
      <c r="L202" s="2">
        <v>1</v>
      </c>
      <c r="M202" s="2">
        <v>5</v>
      </c>
      <c r="N202" s="2">
        <v>1</v>
      </c>
      <c r="O202" s="2">
        <v>5</v>
      </c>
      <c r="P202" s="2">
        <v>1</v>
      </c>
      <c r="Q202" s="2">
        <v>5</v>
      </c>
      <c r="R202" s="2">
        <v>2</v>
      </c>
      <c r="U202" s="2">
        <v>200</v>
      </c>
      <c r="V202" s="7">
        <f t="shared" si="16"/>
        <v>18</v>
      </c>
      <c r="W202" s="7">
        <f t="shared" si="18"/>
        <v>18</v>
      </c>
      <c r="X202" s="8">
        <f t="shared" si="17"/>
        <v>90</v>
      </c>
      <c r="Y202" s="9" t="str">
        <f t="shared" si="19"/>
        <v>A</v>
      </c>
    </row>
    <row r="203" spans="1:25" ht="15" x14ac:dyDescent="0.2">
      <c r="A203" s="1">
        <v>43647.667909305557</v>
      </c>
      <c r="B203" s="27">
        <v>201</v>
      </c>
      <c r="C203" s="2" t="s">
        <v>648</v>
      </c>
      <c r="D203" s="2" t="s">
        <v>649</v>
      </c>
      <c r="E203" s="2" t="s">
        <v>48</v>
      </c>
      <c r="F203" s="2" t="s">
        <v>650</v>
      </c>
      <c r="G203" s="2" t="s">
        <v>19</v>
      </c>
      <c r="H203" s="2" t="s">
        <v>38</v>
      </c>
      <c r="I203" s="2">
        <v>4</v>
      </c>
      <c r="J203" s="2">
        <v>1</v>
      </c>
      <c r="K203" s="2">
        <v>4</v>
      </c>
      <c r="L203" s="2">
        <v>1</v>
      </c>
      <c r="M203" s="2">
        <v>5</v>
      </c>
      <c r="N203" s="2">
        <v>1</v>
      </c>
      <c r="O203" s="2">
        <v>4</v>
      </c>
      <c r="P203" s="2">
        <v>1</v>
      </c>
      <c r="Q203" s="2">
        <v>4</v>
      </c>
      <c r="R203" s="2">
        <v>4</v>
      </c>
      <c r="U203" s="2">
        <v>201</v>
      </c>
      <c r="V203" s="7">
        <f t="shared" si="16"/>
        <v>16</v>
      </c>
      <c r="W203" s="7">
        <f t="shared" si="18"/>
        <v>17</v>
      </c>
      <c r="X203" s="8">
        <f t="shared" si="17"/>
        <v>82.5</v>
      </c>
      <c r="Y203" s="9" t="str">
        <f t="shared" si="19"/>
        <v>A</v>
      </c>
    </row>
    <row r="204" spans="1:25" ht="15" x14ac:dyDescent="0.2">
      <c r="A204" s="1">
        <v>43647.668505324073</v>
      </c>
      <c r="B204" s="27">
        <v>202</v>
      </c>
      <c r="C204" s="2" t="s">
        <v>651</v>
      </c>
      <c r="D204" s="2" t="s">
        <v>652</v>
      </c>
      <c r="E204" s="2" t="s">
        <v>17</v>
      </c>
      <c r="F204" s="2" t="s">
        <v>531</v>
      </c>
      <c r="G204" s="2" t="s">
        <v>54</v>
      </c>
      <c r="H204" s="2" t="s">
        <v>20</v>
      </c>
      <c r="I204" s="2">
        <v>3</v>
      </c>
      <c r="J204" s="2">
        <v>1</v>
      </c>
      <c r="K204" s="2">
        <v>5</v>
      </c>
      <c r="L204" s="2">
        <v>1</v>
      </c>
      <c r="M204" s="2">
        <v>3</v>
      </c>
      <c r="N204" s="2">
        <v>2</v>
      </c>
      <c r="O204" s="2">
        <v>5</v>
      </c>
      <c r="P204" s="2">
        <v>1</v>
      </c>
      <c r="Q204" s="2">
        <v>5</v>
      </c>
      <c r="R204" s="2">
        <v>2</v>
      </c>
      <c r="U204" s="2">
        <v>202</v>
      </c>
      <c r="V204" s="7">
        <f t="shared" si="16"/>
        <v>16</v>
      </c>
      <c r="W204" s="7">
        <f t="shared" si="18"/>
        <v>18</v>
      </c>
      <c r="X204" s="8">
        <f t="shared" si="17"/>
        <v>85</v>
      </c>
      <c r="Y204" s="9" t="str">
        <f t="shared" si="19"/>
        <v>A</v>
      </c>
    </row>
    <row r="205" spans="1:25" ht="15" x14ac:dyDescent="0.2">
      <c r="A205" s="1">
        <v>43647.668576192125</v>
      </c>
      <c r="B205" s="27">
        <v>203</v>
      </c>
      <c r="C205" s="2" t="s">
        <v>653</v>
      </c>
      <c r="D205" s="2" t="s">
        <v>654</v>
      </c>
      <c r="E205" s="2" t="s">
        <v>427</v>
      </c>
      <c r="F205" s="2" t="s">
        <v>232</v>
      </c>
      <c r="G205" s="2" t="s">
        <v>19</v>
      </c>
      <c r="H205" s="2" t="s">
        <v>20</v>
      </c>
      <c r="I205" s="2">
        <v>3</v>
      </c>
      <c r="J205" s="2">
        <v>1</v>
      </c>
      <c r="K205" s="2">
        <v>3</v>
      </c>
      <c r="L205" s="2">
        <v>2</v>
      </c>
      <c r="M205" s="2">
        <v>3</v>
      </c>
      <c r="N205" s="2">
        <v>3</v>
      </c>
      <c r="O205" s="2">
        <v>3</v>
      </c>
      <c r="P205" s="2">
        <v>2</v>
      </c>
      <c r="Q205" s="2">
        <v>3</v>
      </c>
      <c r="R205" s="2">
        <v>3</v>
      </c>
      <c r="U205" s="2">
        <v>203</v>
      </c>
      <c r="V205" s="7">
        <f t="shared" si="16"/>
        <v>10</v>
      </c>
      <c r="W205" s="7">
        <f t="shared" si="18"/>
        <v>14</v>
      </c>
      <c r="X205" s="8">
        <f t="shared" si="17"/>
        <v>60</v>
      </c>
      <c r="Y205" s="9" t="str">
        <f t="shared" si="19"/>
        <v>D</v>
      </c>
    </row>
    <row r="206" spans="1:25" ht="15" x14ac:dyDescent="0.2">
      <c r="A206" s="1">
        <v>43647.668646261576</v>
      </c>
      <c r="B206" s="27">
        <v>204</v>
      </c>
      <c r="C206" s="2" t="s">
        <v>655</v>
      </c>
      <c r="D206" s="2" t="s">
        <v>656</v>
      </c>
      <c r="E206" s="2" t="s">
        <v>292</v>
      </c>
      <c r="F206" s="2" t="s">
        <v>657</v>
      </c>
      <c r="G206" s="2" t="s">
        <v>19</v>
      </c>
      <c r="H206" s="2" t="s">
        <v>20</v>
      </c>
      <c r="I206" s="2">
        <v>3</v>
      </c>
      <c r="J206" s="2">
        <v>2</v>
      </c>
      <c r="K206" s="2">
        <v>5</v>
      </c>
      <c r="L206" s="2">
        <v>1</v>
      </c>
      <c r="M206" s="2">
        <v>3</v>
      </c>
      <c r="N206" s="2">
        <v>2</v>
      </c>
      <c r="O206" s="2">
        <v>3</v>
      </c>
      <c r="P206" s="2">
        <v>2</v>
      </c>
      <c r="Q206" s="2">
        <v>3</v>
      </c>
      <c r="R206" s="2">
        <v>2</v>
      </c>
      <c r="U206" s="2">
        <v>204</v>
      </c>
      <c r="V206" s="7">
        <f t="shared" si="16"/>
        <v>12</v>
      </c>
      <c r="W206" s="7">
        <f t="shared" si="18"/>
        <v>16</v>
      </c>
      <c r="X206" s="8">
        <f t="shared" si="17"/>
        <v>70</v>
      </c>
      <c r="Y206" s="9" t="str">
        <f t="shared" si="19"/>
        <v>B</v>
      </c>
    </row>
    <row r="207" spans="1:25" ht="15" x14ac:dyDescent="0.2">
      <c r="A207" s="1">
        <v>43647.668924710648</v>
      </c>
      <c r="B207" s="27">
        <v>205</v>
      </c>
      <c r="C207" s="2" t="s">
        <v>658</v>
      </c>
      <c r="D207" s="2" t="s">
        <v>659</v>
      </c>
      <c r="E207" s="2" t="s">
        <v>427</v>
      </c>
      <c r="F207" s="2" t="s">
        <v>660</v>
      </c>
      <c r="G207" s="2" t="s">
        <v>19</v>
      </c>
      <c r="H207" s="2" t="s">
        <v>20</v>
      </c>
      <c r="I207" s="2">
        <v>3</v>
      </c>
      <c r="J207" s="2">
        <v>1</v>
      </c>
      <c r="K207" s="2">
        <v>5</v>
      </c>
      <c r="L207" s="2">
        <v>2</v>
      </c>
      <c r="M207" s="2">
        <v>2</v>
      </c>
      <c r="N207" s="2">
        <v>2</v>
      </c>
      <c r="O207" s="2">
        <v>5</v>
      </c>
      <c r="P207" s="2">
        <v>2</v>
      </c>
      <c r="Q207" s="2">
        <v>3</v>
      </c>
      <c r="R207" s="2">
        <v>3</v>
      </c>
      <c r="U207" s="2">
        <v>205</v>
      </c>
      <c r="V207" s="7">
        <f t="shared" si="16"/>
        <v>13</v>
      </c>
      <c r="W207" s="7">
        <f t="shared" si="18"/>
        <v>15</v>
      </c>
      <c r="X207" s="8">
        <f t="shared" si="17"/>
        <v>70</v>
      </c>
      <c r="Y207" s="9" t="str">
        <f t="shared" si="19"/>
        <v>B</v>
      </c>
    </row>
    <row r="208" spans="1:25" ht="15" x14ac:dyDescent="0.2">
      <c r="A208" s="1">
        <v>43647.668925219907</v>
      </c>
      <c r="B208" s="27">
        <v>206</v>
      </c>
      <c r="C208" s="2" t="s">
        <v>661</v>
      </c>
      <c r="D208" s="2" t="s">
        <v>662</v>
      </c>
      <c r="E208" s="2" t="s">
        <v>68</v>
      </c>
      <c r="F208" s="2" t="s">
        <v>663</v>
      </c>
      <c r="G208" s="2" t="s">
        <v>19</v>
      </c>
      <c r="H208" s="2" t="s">
        <v>20</v>
      </c>
      <c r="I208" s="2">
        <v>3</v>
      </c>
      <c r="J208" s="2">
        <v>1</v>
      </c>
      <c r="K208" s="2">
        <v>3</v>
      </c>
      <c r="L208" s="2">
        <v>2</v>
      </c>
      <c r="M208" s="2">
        <v>3</v>
      </c>
      <c r="N208" s="2">
        <v>2</v>
      </c>
      <c r="O208" s="2">
        <v>3</v>
      </c>
      <c r="P208" s="2">
        <v>2</v>
      </c>
      <c r="Q208" s="2">
        <v>3</v>
      </c>
      <c r="R208" s="2">
        <v>3</v>
      </c>
      <c r="U208" s="2">
        <v>206</v>
      </c>
      <c r="V208" s="7">
        <f t="shared" si="16"/>
        <v>10</v>
      </c>
      <c r="W208" s="7">
        <f t="shared" si="18"/>
        <v>15</v>
      </c>
      <c r="X208" s="8">
        <f t="shared" si="17"/>
        <v>62.5</v>
      </c>
      <c r="Y208" s="9" t="str">
        <f t="shared" si="19"/>
        <v>D</v>
      </c>
    </row>
    <row r="209" spans="1:25" ht="15" x14ac:dyDescent="0.2">
      <c r="A209" s="1">
        <v>43647.669008587967</v>
      </c>
      <c r="B209" s="27">
        <v>207</v>
      </c>
      <c r="C209" s="2" t="s">
        <v>664</v>
      </c>
      <c r="D209" s="2" t="s">
        <v>665</v>
      </c>
      <c r="E209" s="2" t="s">
        <v>68</v>
      </c>
      <c r="F209" s="2" t="s">
        <v>666</v>
      </c>
      <c r="G209" s="2" t="s">
        <v>54</v>
      </c>
      <c r="H209" s="2" t="s">
        <v>20</v>
      </c>
      <c r="I209" s="2">
        <v>3</v>
      </c>
      <c r="J209" s="2">
        <v>2</v>
      </c>
      <c r="K209" s="2">
        <v>4</v>
      </c>
      <c r="L209" s="2">
        <v>2</v>
      </c>
      <c r="M209" s="2">
        <v>5</v>
      </c>
      <c r="N209" s="2">
        <v>2</v>
      </c>
      <c r="O209" s="2">
        <v>5</v>
      </c>
      <c r="P209" s="2">
        <v>1</v>
      </c>
      <c r="Q209" s="2">
        <v>3</v>
      </c>
      <c r="R209" s="2">
        <v>3</v>
      </c>
      <c r="U209" s="2">
        <v>207</v>
      </c>
      <c r="V209" s="7">
        <f t="shared" ref="V209:V272" si="20">SUM((I209-1)+(K209-1)+(M209-1)+(O209-1)+(Q209-1))</f>
        <v>15</v>
      </c>
      <c r="W209" s="7">
        <f t="shared" si="18"/>
        <v>15</v>
      </c>
      <c r="X209" s="8">
        <f t="shared" ref="X209:X272" si="21">(V209+W209)*2.5</f>
        <v>75</v>
      </c>
      <c r="Y209" s="9" t="str">
        <f t="shared" si="19"/>
        <v>B</v>
      </c>
    </row>
    <row r="210" spans="1:25" ht="15" x14ac:dyDescent="0.2">
      <c r="A210" s="1">
        <v>43647.669009305551</v>
      </c>
      <c r="B210" s="27">
        <v>208</v>
      </c>
      <c r="C210" s="2" t="s">
        <v>667</v>
      </c>
      <c r="D210" s="2" t="s">
        <v>668</v>
      </c>
      <c r="E210" s="2" t="s">
        <v>32</v>
      </c>
      <c r="F210" s="2" t="s">
        <v>669</v>
      </c>
      <c r="G210" s="2" t="s">
        <v>19</v>
      </c>
      <c r="H210" s="2" t="s">
        <v>20</v>
      </c>
      <c r="I210" s="2">
        <v>5</v>
      </c>
      <c r="J210" s="2">
        <v>1</v>
      </c>
      <c r="K210" s="2">
        <v>5</v>
      </c>
      <c r="L210" s="2">
        <v>3</v>
      </c>
      <c r="M210" s="2">
        <v>3</v>
      </c>
      <c r="N210" s="2">
        <v>2</v>
      </c>
      <c r="O210" s="2">
        <v>4</v>
      </c>
      <c r="P210" s="2">
        <v>1</v>
      </c>
      <c r="Q210" s="2">
        <v>2</v>
      </c>
      <c r="R210" s="2">
        <v>3</v>
      </c>
      <c r="U210" s="2">
        <v>208</v>
      </c>
      <c r="V210" s="7">
        <f t="shared" si="20"/>
        <v>14</v>
      </c>
      <c r="W210" s="7">
        <f t="shared" si="18"/>
        <v>15</v>
      </c>
      <c r="X210" s="8">
        <f t="shared" si="21"/>
        <v>72.5</v>
      </c>
      <c r="Y210" s="9" t="str">
        <f t="shared" si="19"/>
        <v>B</v>
      </c>
    </row>
    <row r="211" spans="1:25" ht="15" x14ac:dyDescent="0.2">
      <c r="A211" s="1">
        <v>43647.669076319449</v>
      </c>
      <c r="B211" s="27">
        <v>209</v>
      </c>
      <c r="C211" s="2" t="s">
        <v>670</v>
      </c>
      <c r="D211" s="2" t="s">
        <v>671</v>
      </c>
      <c r="E211" s="2" t="s">
        <v>17</v>
      </c>
      <c r="F211" s="2" t="s">
        <v>672</v>
      </c>
      <c r="G211" s="2" t="s">
        <v>54</v>
      </c>
      <c r="H211" s="2" t="s">
        <v>20</v>
      </c>
      <c r="I211" s="2">
        <v>3</v>
      </c>
      <c r="J211" s="2">
        <v>2</v>
      </c>
      <c r="K211" s="2">
        <v>4</v>
      </c>
      <c r="L211" s="2">
        <v>1</v>
      </c>
      <c r="M211" s="2">
        <v>2</v>
      </c>
      <c r="N211" s="2">
        <v>3</v>
      </c>
      <c r="O211" s="2">
        <v>3</v>
      </c>
      <c r="P211" s="2">
        <v>1</v>
      </c>
      <c r="Q211" s="2">
        <v>2</v>
      </c>
      <c r="R211" s="2">
        <v>2</v>
      </c>
      <c r="U211" s="2">
        <v>209</v>
      </c>
      <c r="V211" s="7">
        <f t="shared" si="20"/>
        <v>9</v>
      </c>
      <c r="W211" s="7">
        <f t="shared" si="18"/>
        <v>16</v>
      </c>
      <c r="X211" s="8">
        <f t="shared" si="21"/>
        <v>62.5</v>
      </c>
      <c r="Y211" s="9" t="str">
        <f t="shared" si="19"/>
        <v>D</v>
      </c>
    </row>
    <row r="212" spans="1:25" ht="15" x14ac:dyDescent="0.2">
      <c r="A212" s="1">
        <v>43647.66909166667</v>
      </c>
      <c r="B212" s="27">
        <v>210</v>
      </c>
      <c r="C212" s="2" t="s">
        <v>673</v>
      </c>
      <c r="D212" s="2" t="s">
        <v>674</v>
      </c>
      <c r="E212" s="2" t="s">
        <v>68</v>
      </c>
      <c r="F212" s="2" t="s">
        <v>508</v>
      </c>
      <c r="G212" s="2" t="s">
        <v>19</v>
      </c>
      <c r="H212" s="2" t="s">
        <v>20</v>
      </c>
      <c r="I212" s="2">
        <v>5</v>
      </c>
      <c r="J212" s="2">
        <v>3</v>
      </c>
      <c r="K212" s="2">
        <v>2</v>
      </c>
      <c r="L212" s="2">
        <v>1</v>
      </c>
      <c r="M212" s="2">
        <v>2</v>
      </c>
      <c r="N212" s="2">
        <v>4</v>
      </c>
      <c r="O212" s="2">
        <v>3</v>
      </c>
      <c r="P212" s="2">
        <v>2</v>
      </c>
      <c r="Q212" s="2">
        <v>1</v>
      </c>
      <c r="R212" s="2">
        <v>2</v>
      </c>
      <c r="U212" s="2">
        <v>210</v>
      </c>
      <c r="V212" s="7">
        <f t="shared" si="20"/>
        <v>8</v>
      </c>
      <c r="W212" s="7">
        <f t="shared" si="18"/>
        <v>13</v>
      </c>
      <c r="X212" s="8">
        <f t="shared" si="21"/>
        <v>52.5</v>
      </c>
      <c r="Y212" s="9" t="str">
        <f t="shared" si="19"/>
        <v>D</v>
      </c>
    </row>
    <row r="213" spans="1:25" ht="15" x14ac:dyDescent="0.2">
      <c r="A213" s="1">
        <v>43647.669123715277</v>
      </c>
      <c r="B213" s="27">
        <v>211</v>
      </c>
      <c r="C213" s="2" t="s">
        <v>675</v>
      </c>
      <c r="D213" s="2" t="s">
        <v>676</v>
      </c>
      <c r="E213" s="2" t="s">
        <v>41</v>
      </c>
      <c r="F213" s="2" t="s">
        <v>556</v>
      </c>
      <c r="G213" s="2" t="s">
        <v>19</v>
      </c>
      <c r="H213" s="2" t="s">
        <v>20</v>
      </c>
      <c r="I213" s="2">
        <v>3</v>
      </c>
      <c r="J213" s="2">
        <v>2</v>
      </c>
      <c r="K213" s="2">
        <v>5</v>
      </c>
      <c r="L213" s="2">
        <v>1</v>
      </c>
      <c r="M213" s="2">
        <v>2</v>
      </c>
      <c r="N213" s="2">
        <v>5</v>
      </c>
      <c r="O213" s="2">
        <v>3</v>
      </c>
      <c r="P213" s="2">
        <v>2</v>
      </c>
      <c r="Q213" s="2">
        <v>5</v>
      </c>
      <c r="R213" s="2">
        <v>1</v>
      </c>
      <c r="U213" s="2">
        <v>211</v>
      </c>
      <c r="V213" s="7">
        <f t="shared" si="20"/>
        <v>13</v>
      </c>
      <c r="W213" s="7">
        <f t="shared" si="18"/>
        <v>14</v>
      </c>
      <c r="X213" s="8">
        <f t="shared" si="21"/>
        <v>67.5</v>
      </c>
      <c r="Y213" s="9" t="str">
        <f t="shared" si="19"/>
        <v>D</v>
      </c>
    </row>
    <row r="214" spans="1:25" ht="15" x14ac:dyDescent="0.2">
      <c r="A214" s="1">
        <v>43647.669198969903</v>
      </c>
      <c r="B214" s="27">
        <v>212</v>
      </c>
      <c r="C214" s="2" t="s">
        <v>677</v>
      </c>
      <c r="D214" s="2" t="s">
        <v>678</v>
      </c>
      <c r="E214" s="2" t="s">
        <v>68</v>
      </c>
      <c r="F214" s="2" t="s">
        <v>679</v>
      </c>
      <c r="G214" s="2" t="s">
        <v>19</v>
      </c>
      <c r="H214" s="2" t="s">
        <v>20</v>
      </c>
      <c r="I214" s="2">
        <v>4</v>
      </c>
      <c r="J214" s="2">
        <v>2</v>
      </c>
      <c r="K214" s="2">
        <v>2</v>
      </c>
      <c r="L214" s="2">
        <v>1</v>
      </c>
      <c r="M214" s="2">
        <v>5</v>
      </c>
      <c r="N214" s="2">
        <v>1</v>
      </c>
      <c r="O214" s="2">
        <v>5</v>
      </c>
      <c r="P214" s="2">
        <v>1</v>
      </c>
      <c r="Q214" s="2">
        <v>5</v>
      </c>
      <c r="R214" s="2">
        <v>1</v>
      </c>
      <c r="U214" s="2">
        <v>212</v>
      </c>
      <c r="V214" s="7">
        <f t="shared" si="20"/>
        <v>16</v>
      </c>
      <c r="W214" s="7">
        <f t="shared" si="18"/>
        <v>19</v>
      </c>
      <c r="X214" s="8">
        <f t="shared" si="21"/>
        <v>87.5</v>
      </c>
      <c r="Y214" s="9" t="str">
        <f t="shared" si="19"/>
        <v>A</v>
      </c>
    </row>
    <row r="215" spans="1:25" ht="15" x14ac:dyDescent="0.2">
      <c r="A215" s="1">
        <v>43647.669226875005</v>
      </c>
      <c r="B215" s="27">
        <v>213</v>
      </c>
      <c r="C215" s="2" t="s">
        <v>680</v>
      </c>
      <c r="D215" s="2" t="s">
        <v>681</v>
      </c>
      <c r="E215" s="2" t="s">
        <v>682</v>
      </c>
      <c r="F215" s="2" t="s">
        <v>534</v>
      </c>
      <c r="G215" s="2" t="s">
        <v>19</v>
      </c>
      <c r="H215" s="2" t="s">
        <v>38</v>
      </c>
      <c r="I215" s="2">
        <v>3</v>
      </c>
      <c r="J215" s="2">
        <v>3</v>
      </c>
      <c r="K215" s="2">
        <v>3</v>
      </c>
      <c r="L215" s="2">
        <v>2</v>
      </c>
      <c r="M215" s="2">
        <v>1</v>
      </c>
      <c r="N215" s="2">
        <v>2</v>
      </c>
      <c r="O215" s="2">
        <v>3</v>
      </c>
      <c r="P215" s="2">
        <v>2</v>
      </c>
      <c r="Q215" s="2">
        <v>3</v>
      </c>
      <c r="R215" s="2">
        <v>3</v>
      </c>
      <c r="U215" s="2">
        <v>213</v>
      </c>
      <c r="V215" s="7">
        <f t="shared" si="20"/>
        <v>8</v>
      </c>
      <c r="W215" s="7">
        <f t="shared" si="18"/>
        <v>13</v>
      </c>
      <c r="X215" s="8">
        <f t="shared" si="21"/>
        <v>52.5</v>
      </c>
      <c r="Y215" s="9" t="str">
        <f t="shared" si="19"/>
        <v>D</v>
      </c>
    </row>
    <row r="216" spans="1:25" ht="15" x14ac:dyDescent="0.2">
      <c r="A216" s="1">
        <v>43647.669295011576</v>
      </c>
      <c r="B216" s="27">
        <v>214</v>
      </c>
      <c r="C216" s="2" t="s">
        <v>683</v>
      </c>
      <c r="D216" s="2" t="s">
        <v>684</v>
      </c>
      <c r="E216" s="2" t="s">
        <v>376</v>
      </c>
      <c r="F216" s="2" t="s">
        <v>685</v>
      </c>
      <c r="G216" s="2" t="s">
        <v>19</v>
      </c>
      <c r="H216" s="2" t="s">
        <v>38</v>
      </c>
      <c r="I216" s="2">
        <v>5</v>
      </c>
      <c r="J216" s="2">
        <v>1</v>
      </c>
      <c r="K216" s="2">
        <v>3</v>
      </c>
      <c r="L216" s="2">
        <v>1</v>
      </c>
      <c r="M216" s="2">
        <v>3</v>
      </c>
      <c r="N216" s="2">
        <v>2</v>
      </c>
      <c r="O216" s="2">
        <v>3</v>
      </c>
      <c r="P216" s="2">
        <v>1</v>
      </c>
      <c r="Q216" s="2">
        <v>3</v>
      </c>
      <c r="R216" s="2">
        <v>3</v>
      </c>
      <c r="U216" s="2">
        <v>214</v>
      </c>
      <c r="V216" s="7">
        <f t="shared" si="20"/>
        <v>12</v>
      </c>
      <c r="W216" s="7">
        <f t="shared" si="18"/>
        <v>17</v>
      </c>
      <c r="X216" s="8">
        <f t="shared" si="21"/>
        <v>72.5</v>
      </c>
      <c r="Y216" s="9" t="str">
        <f t="shared" si="19"/>
        <v>B</v>
      </c>
    </row>
    <row r="217" spans="1:25" ht="15" x14ac:dyDescent="0.2">
      <c r="A217" s="1">
        <v>43647.669311944446</v>
      </c>
      <c r="B217" s="27">
        <v>215</v>
      </c>
      <c r="C217" s="2" t="s">
        <v>686</v>
      </c>
      <c r="D217" s="2" t="s">
        <v>687</v>
      </c>
      <c r="E217" s="2" t="s">
        <v>32</v>
      </c>
      <c r="F217" s="2" t="s">
        <v>688</v>
      </c>
      <c r="G217" s="2" t="s">
        <v>19</v>
      </c>
      <c r="H217" s="2" t="s">
        <v>20</v>
      </c>
      <c r="I217" s="2">
        <v>5</v>
      </c>
      <c r="J217" s="2">
        <v>1</v>
      </c>
      <c r="K217" s="2">
        <v>3</v>
      </c>
      <c r="L217" s="2">
        <v>1</v>
      </c>
      <c r="M217" s="2">
        <v>5</v>
      </c>
      <c r="N217" s="2">
        <v>1</v>
      </c>
      <c r="O217" s="2">
        <v>2</v>
      </c>
      <c r="P217" s="2">
        <v>3</v>
      </c>
      <c r="Q217" s="2">
        <v>2</v>
      </c>
      <c r="R217" s="2">
        <v>2</v>
      </c>
      <c r="U217" s="2">
        <v>215</v>
      </c>
      <c r="V217" s="7">
        <f t="shared" si="20"/>
        <v>12</v>
      </c>
      <c r="W217" s="7">
        <f t="shared" si="18"/>
        <v>17</v>
      </c>
      <c r="X217" s="8">
        <f t="shared" si="21"/>
        <v>72.5</v>
      </c>
      <c r="Y217" s="9" t="str">
        <f t="shared" si="19"/>
        <v>B</v>
      </c>
    </row>
    <row r="218" spans="1:25" ht="15" x14ac:dyDescent="0.2">
      <c r="A218" s="1">
        <v>43647.669406493056</v>
      </c>
      <c r="B218" s="27">
        <v>216</v>
      </c>
      <c r="C218" s="2" t="s">
        <v>689</v>
      </c>
      <c r="D218" s="2" t="s">
        <v>690</v>
      </c>
      <c r="E218" s="2" t="s">
        <v>250</v>
      </c>
      <c r="F218" s="2" t="s">
        <v>361</v>
      </c>
      <c r="G218" s="2" t="s">
        <v>19</v>
      </c>
      <c r="H218" s="2" t="s">
        <v>20</v>
      </c>
      <c r="I218" s="2">
        <v>4</v>
      </c>
      <c r="J218" s="2">
        <v>1</v>
      </c>
      <c r="K218" s="2">
        <v>4</v>
      </c>
      <c r="L218" s="2">
        <v>1</v>
      </c>
      <c r="M218" s="2">
        <v>5</v>
      </c>
      <c r="N218" s="2">
        <v>2</v>
      </c>
      <c r="O218" s="2">
        <v>5</v>
      </c>
      <c r="P218" s="2">
        <v>1</v>
      </c>
      <c r="Q218" s="2">
        <v>4</v>
      </c>
      <c r="R218" s="2">
        <v>2</v>
      </c>
      <c r="U218" s="2">
        <v>216</v>
      </c>
      <c r="V218" s="7">
        <f t="shared" si="20"/>
        <v>17</v>
      </c>
      <c r="W218" s="7">
        <f t="shared" si="18"/>
        <v>18</v>
      </c>
      <c r="X218" s="8">
        <f t="shared" si="21"/>
        <v>87.5</v>
      </c>
      <c r="Y218" s="9" t="str">
        <f t="shared" si="19"/>
        <v>A</v>
      </c>
    </row>
    <row r="219" spans="1:25" ht="15" x14ac:dyDescent="0.2">
      <c r="A219" s="1">
        <v>43647.669487754625</v>
      </c>
      <c r="B219" s="27">
        <v>217</v>
      </c>
      <c r="C219" s="2" t="s">
        <v>691</v>
      </c>
      <c r="D219" s="2" t="s">
        <v>692</v>
      </c>
      <c r="E219" s="2" t="s">
        <v>427</v>
      </c>
      <c r="F219" s="2" t="s">
        <v>693</v>
      </c>
      <c r="G219" s="2" t="s">
        <v>19</v>
      </c>
      <c r="H219" s="2" t="s">
        <v>20</v>
      </c>
      <c r="I219" s="2">
        <v>3</v>
      </c>
      <c r="J219" s="2">
        <v>1</v>
      </c>
      <c r="K219" s="2">
        <v>3</v>
      </c>
      <c r="L219" s="2">
        <v>1</v>
      </c>
      <c r="M219" s="2">
        <v>3</v>
      </c>
      <c r="N219" s="2">
        <v>3</v>
      </c>
      <c r="O219" s="2">
        <v>3</v>
      </c>
      <c r="P219" s="2">
        <v>2</v>
      </c>
      <c r="Q219" s="2">
        <v>3</v>
      </c>
      <c r="R219" s="2">
        <v>2</v>
      </c>
      <c r="U219" s="2">
        <v>217</v>
      </c>
      <c r="V219" s="7">
        <f t="shared" si="20"/>
        <v>10</v>
      </c>
      <c r="W219" s="7">
        <f t="shared" si="18"/>
        <v>16</v>
      </c>
      <c r="X219" s="8">
        <f t="shared" si="21"/>
        <v>65</v>
      </c>
      <c r="Y219" s="9" t="str">
        <f t="shared" si="19"/>
        <v>D</v>
      </c>
    </row>
    <row r="220" spans="1:25" ht="15" x14ac:dyDescent="0.2">
      <c r="A220" s="1">
        <v>43647.669527175924</v>
      </c>
      <c r="B220" s="27">
        <v>218</v>
      </c>
      <c r="C220" s="2" t="s">
        <v>694</v>
      </c>
      <c r="D220" s="2" t="s">
        <v>695</v>
      </c>
      <c r="E220" s="2" t="s">
        <v>68</v>
      </c>
      <c r="F220" s="2" t="s">
        <v>696</v>
      </c>
      <c r="G220" s="2" t="s">
        <v>19</v>
      </c>
      <c r="H220" s="2" t="s">
        <v>20</v>
      </c>
      <c r="I220" s="2">
        <v>4</v>
      </c>
      <c r="J220" s="2">
        <v>2</v>
      </c>
      <c r="K220" s="2">
        <v>5</v>
      </c>
      <c r="L220" s="2">
        <v>1</v>
      </c>
      <c r="M220" s="2">
        <v>3</v>
      </c>
      <c r="N220" s="2">
        <v>2</v>
      </c>
      <c r="O220" s="2">
        <v>3</v>
      </c>
      <c r="P220" s="2">
        <v>1</v>
      </c>
      <c r="Q220" s="2">
        <v>4</v>
      </c>
      <c r="R220" s="2">
        <v>2</v>
      </c>
      <c r="U220" s="2">
        <v>218</v>
      </c>
      <c r="V220" s="7">
        <f t="shared" si="20"/>
        <v>14</v>
      </c>
      <c r="W220" s="7">
        <f t="shared" si="18"/>
        <v>17</v>
      </c>
      <c r="X220" s="8">
        <f t="shared" si="21"/>
        <v>77.5</v>
      </c>
      <c r="Y220" s="9" t="str">
        <f t="shared" si="19"/>
        <v>B</v>
      </c>
    </row>
    <row r="221" spans="1:25" ht="15" x14ac:dyDescent="0.2">
      <c r="A221" s="1">
        <v>43647.669537222224</v>
      </c>
      <c r="B221" s="27">
        <v>219</v>
      </c>
      <c r="C221" s="2" t="s">
        <v>697</v>
      </c>
      <c r="D221" s="2" t="s">
        <v>698</v>
      </c>
      <c r="E221" s="2" t="s">
        <v>699</v>
      </c>
      <c r="F221" s="2" t="s">
        <v>700</v>
      </c>
      <c r="G221" s="2" t="s">
        <v>19</v>
      </c>
      <c r="H221" s="2" t="s">
        <v>38</v>
      </c>
      <c r="I221" s="2">
        <v>3</v>
      </c>
      <c r="J221" s="2">
        <v>2</v>
      </c>
      <c r="K221" s="2">
        <v>3</v>
      </c>
      <c r="L221" s="2">
        <v>1</v>
      </c>
      <c r="M221" s="2">
        <v>3</v>
      </c>
      <c r="N221" s="2">
        <v>3</v>
      </c>
      <c r="O221" s="2">
        <v>3</v>
      </c>
      <c r="P221" s="2">
        <v>2</v>
      </c>
      <c r="Q221" s="2">
        <v>3</v>
      </c>
      <c r="R221" s="2">
        <v>3</v>
      </c>
      <c r="U221" s="2">
        <v>219</v>
      </c>
      <c r="V221" s="7">
        <f t="shared" si="20"/>
        <v>10</v>
      </c>
      <c r="W221" s="7">
        <f t="shared" si="18"/>
        <v>14</v>
      </c>
      <c r="X221" s="8">
        <f t="shared" si="21"/>
        <v>60</v>
      </c>
      <c r="Y221" s="9" t="str">
        <f t="shared" si="19"/>
        <v>D</v>
      </c>
    </row>
    <row r="222" spans="1:25" ht="15" x14ac:dyDescent="0.2">
      <c r="A222" s="1">
        <v>43647.669541898147</v>
      </c>
      <c r="B222" s="27">
        <v>220</v>
      </c>
      <c r="C222" s="2" t="s">
        <v>701</v>
      </c>
      <c r="D222" s="2" t="s">
        <v>702</v>
      </c>
      <c r="E222" s="2" t="s">
        <v>32</v>
      </c>
      <c r="F222" s="2" t="s">
        <v>703</v>
      </c>
      <c r="G222" s="2" t="s">
        <v>19</v>
      </c>
      <c r="H222" s="2" t="s">
        <v>38</v>
      </c>
      <c r="I222" s="2">
        <v>3</v>
      </c>
      <c r="J222" s="2">
        <v>1</v>
      </c>
      <c r="K222" s="2">
        <v>3</v>
      </c>
      <c r="L222" s="2">
        <v>2</v>
      </c>
      <c r="M222" s="2">
        <v>3</v>
      </c>
      <c r="N222" s="2">
        <v>1</v>
      </c>
      <c r="O222" s="2">
        <v>3</v>
      </c>
      <c r="P222" s="2">
        <v>2</v>
      </c>
      <c r="Q222" s="2">
        <v>2</v>
      </c>
      <c r="R222" s="2">
        <v>2</v>
      </c>
      <c r="U222" s="2">
        <v>220</v>
      </c>
      <c r="V222" s="7">
        <f t="shared" si="20"/>
        <v>9</v>
      </c>
      <c r="W222" s="7">
        <f t="shared" si="18"/>
        <v>17</v>
      </c>
      <c r="X222" s="8">
        <f t="shared" si="21"/>
        <v>65</v>
      </c>
      <c r="Y222" s="9" t="str">
        <f t="shared" si="19"/>
        <v>D</v>
      </c>
    </row>
    <row r="223" spans="1:25" ht="15" x14ac:dyDescent="0.2">
      <c r="A223" s="1">
        <v>43647.669569120371</v>
      </c>
      <c r="B223" s="27">
        <v>221</v>
      </c>
      <c r="C223" s="2" t="s">
        <v>704</v>
      </c>
      <c r="D223" s="2" t="s">
        <v>705</v>
      </c>
      <c r="E223" s="2" t="s">
        <v>706</v>
      </c>
      <c r="F223" s="2" t="s">
        <v>707</v>
      </c>
      <c r="G223" s="2" t="s">
        <v>19</v>
      </c>
      <c r="H223" s="2" t="s">
        <v>20</v>
      </c>
      <c r="I223" s="2">
        <v>1</v>
      </c>
      <c r="J223" s="2">
        <v>3</v>
      </c>
      <c r="K223" s="2">
        <v>2</v>
      </c>
      <c r="L223" s="2">
        <v>4</v>
      </c>
      <c r="M223" s="2">
        <v>2</v>
      </c>
      <c r="N223" s="2">
        <v>3</v>
      </c>
      <c r="O223" s="2">
        <v>2</v>
      </c>
      <c r="P223" s="2">
        <v>3</v>
      </c>
      <c r="Q223" s="2">
        <v>3</v>
      </c>
      <c r="R223" s="2">
        <v>3</v>
      </c>
      <c r="U223" s="2">
        <v>221</v>
      </c>
      <c r="V223" s="7">
        <f t="shared" si="20"/>
        <v>5</v>
      </c>
      <c r="W223" s="7">
        <f t="shared" si="18"/>
        <v>9</v>
      </c>
      <c r="X223" s="8">
        <f t="shared" si="21"/>
        <v>35</v>
      </c>
      <c r="Y223" s="9" t="str">
        <f t="shared" si="19"/>
        <v>E</v>
      </c>
    </row>
    <row r="224" spans="1:25" ht="15" x14ac:dyDescent="0.2">
      <c r="A224" s="1">
        <v>43647.669581226852</v>
      </c>
      <c r="B224" s="27">
        <v>222</v>
      </c>
      <c r="C224" s="2" t="s">
        <v>708</v>
      </c>
      <c r="D224" s="2" t="s">
        <v>709</v>
      </c>
      <c r="E224" s="2" t="s">
        <v>119</v>
      </c>
      <c r="F224" s="2">
        <v>6</v>
      </c>
      <c r="G224" s="2" t="s">
        <v>19</v>
      </c>
      <c r="H224" s="2" t="s">
        <v>38</v>
      </c>
      <c r="I224" s="2">
        <v>2</v>
      </c>
      <c r="J224" s="2">
        <v>1</v>
      </c>
      <c r="K224" s="2">
        <v>2</v>
      </c>
      <c r="L224" s="2">
        <v>5</v>
      </c>
      <c r="M224" s="2">
        <v>2</v>
      </c>
      <c r="N224" s="2">
        <v>2</v>
      </c>
      <c r="O224" s="2">
        <v>3</v>
      </c>
      <c r="P224" s="2">
        <v>1</v>
      </c>
      <c r="Q224" s="2">
        <v>2</v>
      </c>
      <c r="R224" s="2">
        <v>1</v>
      </c>
      <c r="U224" s="2">
        <v>222</v>
      </c>
      <c r="V224" s="7">
        <f t="shared" si="20"/>
        <v>6</v>
      </c>
      <c r="W224" s="7">
        <f t="shared" si="18"/>
        <v>15</v>
      </c>
      <c r="X224" s="8">
        <f t="shared" si="21"/>
        <v>52.5</v>
      </c>
      <c r="Y224" s="9" t="str">
        <f t="shared" si="19"/>
        <v>D</v>
      </c>
    </row>
    <row r="225" spans="1:25" ht="15" x14ac:dyDescent="0.2">
      <c r="A225" s="1">
        <v>43647.669677187499</v>
      </c>
      <c r="B225" s="27">
        <v>223</v>
      </c>
      <c r="C225" s="2" t="s">
        <v>710</v>
      </c>
      <c r="D225" s="2" t="s">
        <v>711</v>
      </c>
      <c r="E225" s="2" t="s">
        <v>27</v>
      </c>
      <c r="F225" s="2" t="s">
        <v>534</v>
      </c>
      <c r="G225" s="2" t="s">
        <v>19</v>
      </c>
      <c r="H225" s="2" t="s">
        <v>29</v>
      </c>
      <c r="I225" s="2">
        <v>5</v>
      </c>
      <c r="J225" s="2">
        <v>2</v>
      </c>
      <c r="K225" s="2">
        <v>3</v>
      </c>
      <c r="L225" s="2">
        <v>2</v>
      </c>
      <c r="M225" s="2">
        <v>3</v>
      </c>
      <c r="N225" s="2">
        <v>2</v>
      </c>
      <c r="O225" s="2">
        <v>3</v>
      </c>
      <c r="P225" s="2">
        <v>2</v>
      </c>
      <c r="Q225" s="2">
        <v>2</v>
      </c>
      <c r="R225" s="2">
        <v>3</v>
      </c>
      <c r="U225" s="2">
        <v>223</v>
      </c>
      <c r="V225" s="7">
        <f t="shared" si="20"/>
        <v>11</v>
      </c>
      <c r="W225" s="7">
        <f t="shared" si="18"/>
        <v>14</v>
      </c>
      <c r="X225" s="8">
        <f t="shared" si="21"/>
        <v>62.5</v>
      </c>
      <c r="Y225" s="9" t="str">
        <f t="shared" si="19"/>
        <v>D</v>
      </c>
    </row>
    <row r="226" spans="1:25" ht="15" x14ac:dyDescent="0.2">
      <c r="A226" s="1">
        <v>43647.669696504629</v>
      </c>
      <c r="B226" s="27">
        <v>224</v>
      </c>
      <c r="C226" s="2" t="s">
        <v>712</v>
      </c>
      <c r="D226" s="2" t="s">
        <v>713</v>
      </c>
      <c r="E226" s="2" t="s">
        <v>17</v>
      </c>
      <c r="F226" s="2" t="s">
        <v>285</v>
      </c>
      <c r="G226" s="2" t="s">
        <v>19</v>
      </c>
      <c r="H226" s="2" t="s">
        <v>20</v>
      </c>
      <c r="I226" s="2">
        <v>5</v>
      </c>
      <c r="J226" s="2">
        <v>2</v>
      </c>
      <c r="K226" s="2">
        <v>4</v>
      </c>
      <c r="L226" s="2">
        <v>1</v>
      </c>
      <c r="M226" s="2">
        <v>3</v>
      </c>
      <c r="N226" s="2">
        <v>2</v>
      </c>
      <c r="O226" s="2">
        <v>3</v>
      </c>
      <c r="P226" s="2">
        <v>2</v>
      </c>
      <c r="Q226" s="2">
        <v>4</v>
      </c>
      <c r="R226" s="2">
        <v>2</v>
      </c>
      <c r="U226" s="2">
        <v>224</v>
      </c>
      <c r="V226" s="7">
        <f t="shared" si="20"/>
        <v>14</v>
      </c>
      <c r="W226" s="7">
        <f t="shared" si="18"/>
        <v>16</v>
      </c>
      <c r="X226" s="8">
        <f t="shared" si="21"/>
        <v>75</v>
      </c>
      <c r="Y226" s="9" t="str">
        <f t="shared" si="19"/>
        <v>B</v>
      </c>
    </row>
    <row r="227" spans="1:25" ht="15" x14ac:dyDescent="0.2">
      <c r="A227" s="1">
        <v>43647.669804953708</v>
      </c>
      <c r="B227" s="27">
        <v>225</v>
      </c>
      <c r="C227" s="2" t="s">
        <v>714</v>
      </c>
      <c r="D227" s="2" t="s">
        <v>715</v>
      </c>
      <c r="E227" s="2" t="s">
        <v>647</v>
      </c>
      <c r="F227" s="2" t="s">
        <v>716</v>
      </c>
      <c r="G227" s="2" t="s">
        <v>19</v>
      </c>
      <c r="H227" s="2" t="s">
        <v>38</v>
      </c>
      <c r="I227" s="2">
        <v>4</v>
      </c>
      <c r="J227" s="2">
        <v>3</v>
      </c>
      <c r="K227" s="2">
        <v>5</v>
      </c>
      <c r="L227" s="2">
        <v>3</v>
      </c>
      <c r="M227" s="2">
        <v>2</v>
      </c>
      <c r="N227" s="2">
        <v>2</v>
      </c>
      <c r="O227" s="2">
        <v>3</v>
      </c>
      <c r="P227" s="2">
        <v>2</v>
      </c>
      <c r="Q227" s="2">
        <v>2</v>
      </c>
      <c r="R227" s="2">
        <v>3</v>
      </c>
      <c r="U227" s="2">
        <v>225</v>
      </c>
      <c r="V227" s="7">
        <f t="shared" si="20"/>
        <v>11</v>
      </c>
      <c r="W227" s="7">
        <f t="shared" si="18"/>
        <v>12</v>
      </c>
      <c r="X227" s="8">
        <f t="shared" si="21"/>
        <v>57.5</v>
      </c>
      <c r="Y227" s="9" t="str">
        <f t="shared" si="19"/>
        <v>D</v>
      </c>
    </row>
    <row r="228" spans="1:25" ht="15" x14ac:dyDescent="0.2">
      <c r="A228" s="1">
        <v>43647.669808182865</v>
      </c>
      <c r="B228" s="27">
        <v>226</v>
      </c>
      <c r="C228" s="2" t="s">
        <v>717</v>
      </c>
      <c r="D228" s="2" t="s">
        <v>718</v>
      </c>
      <c r="E228" s="2" t="s">
        <v>17</v>
      </c>
      <c r="F228" s="2" t="s">
        <v>719</v>
      </c>
      <c r="G228" s="2" t="s">
        <v>19</v>
      </c>
      <c r="H228" s="2" t="s">
        <v>20</v>
      </c>
      <c r="I228" s="2">
        <v>4</v>
      </c>
      <c r="J228" s="2">
        <v>1</v>
      </c>
      <c r="K228" s="2">
        <v>5</v>
      </c>
      <c r="L228" s="2">
        <v>1</v>
      </c>
      <c r="M228" s="2">
        <v>3</v>
      </c>
      <c r="N228" s="2">
        <v>2</v>
      </c>
      <c r="O228" s="2">
        <v>5</v>
      </c>
      <c r="P228" s="2">
        <v>1</v>
      </c>
      <c r="Q228" s="2">
        <v>5</v>
      </c>
      <c r="R228" s="2">
        <v>3</v>
      </c>
      <c r="U228" s="2">
        <v>226</v>
      </c>
      <c r="V228" s="7">
        <f t="shared" si="20"/>
        <v>17</v>
      </c>
      <c r="W228" s="7">
        <f t="shared" si="18"/>
        <v>17</v>
      </c>
      <c r="X228" s="8">
        <f t="shared" si="21"/>
        <v>85</v>
      </c>
      <c r="Y228" s="9" t="str">
        <f t="shared" si="19"/>
        <v>A</v>
      </c>
    </row>
    <row r="229" spans="1:25" ht="15" x14ac:dyDescent="0.2">
      <c r="A229" s="1">
        <v>43647.669862141207</v>
      </c>
      <c r="B229" s="27">
        <v>227</v>
      </c>
      <c r="C229" s="2" t="s">
        <v>720</v>
      </c>
      <c r="D229" s="2" t="s">
        <v>721</v>
      </c>
      <c r="E229" s="2" t="s">
        <v>41</v>
      </c>
      <c r="F229" s="2" t="s">
        <v>722</v>
      </c>
      <c r="G229" s="2" t="s">
        <v>19</v>
      </c>
      <c r="H229" s="2" t="s">
        <v>29</v>
      </c>
      <c r="I229" s="2">
        <v>3</v>
      </c>
      <c r="J229" s="2">
        <v>2</v>
      </c>
      <c r="K229" s="2">
        <v>3</v>
      </c>
      <c r="L229" s="2">
        <v>1</v>
      </c>
      <c r="M229" s="2">
        <v>3</v>
      </c>
      <c r="N229" s="2">
        <v>2</v>
      </c>
      <c r="O229" s="2">
        <v>3</v>
      </c>
      <c r="P229" s="2">
        <v>2</v>
      </c>
      <c r="Q229" s="2">
        <v>3</v>
      </c>
      <c r="R229" s="2">
        <v>2</v>
      </c>
      <c r="U229" s="2">
        <v>227</v>
      </c>
      <c r="V229" s="7">
        <f t="shared" si="20"/>
        <v>10</v>
      </c>
      <c r="W229" s="7">
        <f t="shared" si="18"/>
        <v>16</v>
      </c>
      <c r="X229" s="8">
        <f t="shared" si="21"/>
        <v>65</v>
      </c>
      <c r="Y229" s="9" t="str">
        <f t="shared" si="19"/>
        <v>D</v>
      </c>
    </row>
    <row r="230" spans="1:25" ht="15" x14ac:dyDescent="0.2">
      <c r="A230" s="1">
        <v>43647.669903425922</v>
      </c>
      <c r="B230" s="27">
        <v>228</v>
      </c>
      <c r="C230" s="2" t="s">
        <v>723</v>
      </c>
      <c r="D230" s="2" t="s">
        <v>724</v>
      </c>
      <c r="E230" s="2" t="s">
        <v>379</v>
      </c>
      <c r="F230" s="2" t="s">
        <v>623</v>
      </c>
      <c r="G230" s="2" t="s">
        <v>19</v>
      </c>
      <c r="H230" s="2" t="s">
        <v>38</v>
      </c>
      <c r="I230" s="2">
        <v>3</v>
      </c>
      <c r="J230" s="2">
        <v>2</v>
      </c>
      <c r="K230" s="2">
        <v>5</v>
      </c>
      <c r="L230" s="2">
        <v>3</v>
      </c>
      <c r="M230" s="2">
        <v>3</v>
      </c>
      <c r="N230" s="2">
        <v>3</v>
      </c>
      <c r="O230" s="2">
        <v>3</v>
      </c>
      <c r="P230" s="2">
        <v>2</v>
      </c>
      <c r="Q230" s="2">
        <v>3</v>
      </c>
      <c r="R230" s="2">
        <v>3</v>
      </c>
      <c r="U230" s="2">
        <v>228</v>
      </c>
      <c r="V230" s="7">
        <f t="shared" si="20"/>
        <v>12</v>
      </c>
      <c r="W230" s="7">
        <f t="shared" si="18"/>
        <v>12</v>
      </c>
      <c r="X230" s="8">
        <f t="shared" si="21"/>
        <v>60</v>
      </c>
      <c r="Y230" s="9" t="str">
        <f t="shared" si="19"/>
        <v>D</v>
      </c>
    </row>
    <row r="231" spans="1:25" ht="15" x14ac:dyDescent="0.2">
      <c r="A231" s="1">
        <v>43647.669970034724</v>
      </c>
      <c r="B231" s="27">
        <v>229</v>
      </c>
      <c r="C231" s="2" t="s">
        <v>725</v>
      </c>
      <c r="D231" s="2" t="s">
        <v>726</v>
      </c>
      <c r="E231" s="2" t="s">
        <v>292</v>
      </c>
      <c r="F231" s="2" t="s">
        <v>727</v>
      </c>
      <c r="G231" s="2" t="s">
        <v>54</v>
      </c>
      <c r="H231" s="2" t="s">
        <v>20</v>
      </c>
      <c r="I231" s="2">
        <v>3</v>
      </c>
      <c r="J231" s="2">
        <v>1</v>
      </c>
      <c r="K231" s="2">
        <v>3</v>
      </c>
      <c r="L231" s="2">
        <v>1</v>
      </c>
      <c r="M231" s="2">
        <v>5</v>
      </c>
      <c r="N231" s="2">
        <v>1</v>
      </c>
      <c r="O231" s="2">
        <v>5</v>
      </c>
      <c r="P231" s="2">
        <v>1</v>
      </c>
      <c r="Q231" s="2">
        <v>4</v>
      </c>
      <c r="R231" s="2">
        <v>1</v>
      </c>
      <c r="U231" s="2">
        <v>229</v>
      </c>
      <c r="V231" s="7">
        <f t="shared" si="20"/>
        <v>15</v>
      </c>
      <c r="W231" s="7">
        <f t="shared" si="18"/>
        <v>20</v>
      </c>
      <c r="X231" s="8">
        <f t="shared" si="21"/>
        <v>87.5</v>
      </c>
      <c r="Y231" s="9" t="str">
        <f t="shared" si="19"/>
        <v>A</v>
      </c>
    </row>
    <row r="232" spans="1:25" ht="15" x14ac:dyDescent="0.2">
      <c r="A232" s="1">
        <v>43647.669991331015</v>
      </c>
      <c r="B232" s="27">
        <v>230</v>
      </c>
      <c r="C232" s="2" t="s">
        <v>728</v>
      </c>
      <c r="D232" s="2" t="s">
        <v>729</v>
      </c>
      <c r="E232" s="2" t="s">
        <v>32</v>
      </c>
      <c r="F232" s="2" t="s">
        <v>72</v>
      </c>
      <c r="G232" s="2" t="s">
        <v>19</v>
      </c>
      <c r="H232" s="2" t="s">
        <v>20</v>
      </c>
      <c r="I232" s="2">
        <v>2</v>
      </c>
      <c r="J232" s="2">
        <v>3</v>
      </c>
      <c r="K232" s="2">
        <v>3</v>
      </c>
      <c r="L232" s="2">
        <v>1</v>
      </c>
      <c r="M232" s="2">
        <v>3</v>
      </c>
      <c r="N232" s="2">
        <v>2</v>
      </c>
      <c r="O232" s="2">
        <v>3</v>
      </c>
      <c r="P232" s="2">
        <v>2</v>
      </c>
      <c r="Q232" s="2">
        <v>3</v>
      </c>
      <c r="R232" s="2">
        <v>3</v>
      </c>
      <c r="U232" s="2">
        <v>230</v>
      </c>
      <c r="V232" s="7">
        <f t="shared" si="20"/>
        <v>9</v>
      </c>
      <c r="W232" s="7">
        <f t="shared" si="18"/>
        <v>14</v>
      </c>
      <c r="X232" s="8">
        <f t="shared" si="21"/>
        <v>57.5</v>
      </c>
      <c r="Y232" s="9" t="str">
        <f t="shared" si="19"/>
        <v>D</v>
      </c>
    </row>
    <row r="233" spans="1:25" ht="15" x14ac:dyDescent="0.2">
      <c r="A233" s="1">
        <v>43647.670004641201</v>
      </c>
      <c r="B233" s="27">
        <v>231</v>
      </c>
      <c r="C233" s="2" t="s">
        <v>730</v>
      </c>
      <c r="D233" s="2" t="s">
        <v>731</v>
      </c>
      <c r="E233" s="2" t="s">
        <v>732</v>
      </c>
      <c r="F233" s="2" t="s">
        <v>733</v>
      </c>
      <c r="G233" s="2" t="s">
        <v>19</v>
      </c>
      <c r="H233" s="2" t="s">
        <v>20</v>
      </c>
      <c r="I233" s="2">
        <v>5</v>
      </c>
      <c r="J233" s="2">
        <v>1</v>
      </c>
      <c r="K233" s="2">
        <v>1</v>
      </c>
      <c r="L233" s="2">
        <v>1</v>
      </c>
      <c r="M233" s="2">
        <v>1</v>
      </c>
      <c r="N233" s="2">
        <v>2</v>
      </c>
      <c r="O233" s="2">
        <v>4</v>
      </c>
      <c r="P233" s="2">
        <v>1</v>
      </c>
      <c r="Q233" s="2">
        <v>5</v>
      </c>
      <c r="R233" s="2">
        <v>1</v>
      </c>
      <c r="U233" s="2">
        <v>231</v>
      </c>
      <c r="V233" s="7">
        <f t="shared" si="20"/>
        <v>11</v>
      </c>
      <c r="W233" s="7">
        <f t="shared" si="18"/>
        <v>19</v>
      </c>
      <c r="X233" s="8">
        <f t="shared" si="21"/>
        <v>75</v>
      </c>
      <c r="Y233" s="9" t="str">
        <f t="shared" si="19"/>
        <v>B</v>
      </c>
    </row>
    <row r="234" spans="1:25" ht="15" x14ac:dyDescent="0.2">
      <c r="A234" s="1">
        <v>43647.670012627314</v>
      </c>
      <c r="B234" s="27">
        <v>232</v>
      </c>
      <c r="C234" s="2" t="s">
        <v>734</v>
      </c>
      <c r="D234" s="2" t="s">
        <v>735</v>
      </c>
      <c r="E234" s="2" t="s">
        <v>736</v>
      </c>
      <c r="F234" s="2" t="s">
        <v>737</v>
      </c>
      <c r="G234" s="2" t="s">
        <v>19</v>
      </c>
      <c r="H234" s="2" t="s">
        <v>20</v>
      </c>
      <c r="I234" s="2">
        <v>4</v>
      </c>
      <c r="J234" s="2">
        <v>2</v>
      </c>
      <c r="K234" s="2">
        <v>5</v>
      </c>
      <c r="L234" s="2">
        <v>1</v>
      </c>
      <c r="M234" s="2">
        <v>5</v>
      </c>
      <c r="N234" s="2">
        <v>2</v>
      </c>
      <c r="O234" s="2">
        <v>5</v>
      </c>
      <c r="P234" s="2">
        <v>1</v>
      </c>
      <c r="Q234" s="2">
        <v>5</v>
      </c>
      <c r="R234" s="2">
        <v>1</v>
      </c>
      <c r="U234" s="2">
        <v>232</v>
      </c>
      <c r="V234" s="7">
        <f t="shared" si="20"/>
        <v>19</v>
      </c>
      <c r="W234" s="7">
        <f t="shared" si="18"/>
        <v>18</v>
      </c>
      <c r="X234" s="8">
        <f t="shared" si="21"/>
        <v>92.5</v>
      </c>
      <c r="Y234" s="9" t="str">
        <f t="shared" si="19"/>
        <v>A</v>
      </c>
    </row>
    <row r="235" spans="1:25" ht="15" x14ac:dyDescent="0.2">
      <c r="A235" s="1">
        <v>43647.670017280092</v>
      </c>
      <c r="B235" s="27">
        <v>233</v>
      </c>
      <c r="C235" s="2" t="s">
        <v>738</v>
      </c>
      <c r="D235" s="2" t="s">
        <v>739</v>
      </c>
      <c r="E235" s="2" t="s">
        <v>68</v>
      </c>
      <c r="F235" s="2" t="s">
        <v>545</v>
      </c>
      <c r="G235" s="2" t="s">
        <v>19</v>
      </c>
      <c r="H235" s="2" t="s">
        <v>38</v>
      </c>
      <c r="I235" s="2">
        <v>5</v>
      </c>
      <c r="J235" s="2">
        <v>2</v>
      </c>
      <c r="K235" s="2">
        <v>3</v>
      </c>
      <c r="L235" s="2">
        <v>2</v>
      </c>
      <c r="M235" s="2">
        <v>3</v>
      </c>
      <c r="N235" s="2">
        <v>3</v>
      </c>
      <c r="O235" s="2">
        <v>5</v>
      </c>
      <c r="P235" s="2">
        <v>2</v>
      </c>
      <c r="Q235" s="2">
        <v>5</v>
      </c>
      <c r="R235" s="2">
        <v>3</v>
      </c>
      <c r="U235" s="2">
        <v>233</v>
      </c>
      <c r="V235" s="7">
        <f t="shared" si="20"/>
        <v>16</v>
      </c>
      <c r="W235" s="7">
        <f t="shared" si="18"/>
        <v>13</v>
      </c>
      <c r="X235" s="8">
        <f t="shared" si="21"/>
        <v>72.5</v>
      </c>
      <c r="Y235" s="9" t="str">
        <f t="shared" si="19"/>
        <v>B</v>
      </c>
    </row>
    <row r="236" spans="1:25" ht="15" x14ac:dyDescent="0.2">
      <c r="A236" s="1">
        <v>43647.67012811343</v>
      </c>
      <c r="B236" s="27">
        <v>234</v>
      </c>
      <c r="C236" s="2" t="s">
        <v>740</v>
      </c>
      <c r="D236" s="2" t="s">
        <v>741</v>
      </c>
      <c r="E236" s="2" t="s">
        <v>742</v>
      </c>
      <c r="F236" s="2" t="s">
        <v>743</v>
      </c>
      <c r="G236" s="2" t="s">
        <v>19</v>
      </c>
      <c r="H236" s="2" t="s">
        <v>20</v>
      </c>
      <c r="I236" s="2">
        <v>5</v>
      </c>
      <c r="J236" s="2">
        <v>1</v>
      </c>
      <c r="K236" s="2">
        <v>5</v>
      </c>
      <c r="L236" s="2">
        <v>1</v>
      </c>
      <c r="M236" s="2">
        <v>3</v>
      </c>
      <c r="N236" s="2">
        <v>1</v>
      </c>
      <c r="O236" s="2">
        <v>5</v>
      </c>
      <c r="P236" s="2">
        <v>1</v>
      </c>
      <c r="Q236" s="2">
        <v>5</v>
      </c>
      <c r="R236" s="2">
        <v>1</v>
      </c>
      <c r="U236" s="2">
        <v>234</v>
      </c>
      <c r="V236" s="7">
        <f t="shared" si="20"/>
        <v>18</v>
      </c>
      <c r="W236" s="7">
        <f t="shared" si="18"/>
        <v>20</v>
      </c>
      <c r="X236" s="8">
        <f t="shared" si="21"/>
        <v>95</v>
      </c>
      <c r="Y236" s="9" t="str">
        <f t="shared" si="19"/>
        <v>A</v>
      </c>
    </row>
    <row r="237" spans="1:25" ht="15" x14ac:dyDescent="0.2">
      <c r="A237" s="1">
        <v>43647.670183831018</v>
      </c>
      <c r="B237" s="27">
        <v>235</v>
      </c>
      <c r="C237" s="2" t="s">
        <v>744</v>
      </c>
      <c r="D237" s="2" t="s">
        <v>745</v>
      </c>
      <c r="E237" s="2" t="s">
        <v>746</v>
      </c>
      <c r="F237" s="2" t="s">
        <v>746</v>
      </c>
      <c r="G237" s="2" t="s">
        <v>19</v>
      </c>
      <c r="H237" s="2" t="s">
        <v>20</v>
      </c>
      <c r="I237" s="2">
        <v>5</v>
      </c>
      <c r="J237" s="2">
        <v>1</v>
      </c>
      <c r="K237" s="2">
        <v>5</v>
      </c>
      <c r="L237" s="2">
        <v>1</v>
      </c>
      <c r="M237" s="2">
        <v>4</v>
      </c>
      <c r="N237" s="2">
        <v>1</v>
      </c>
      <c r="O237" s="2">
        <v>5</v>
      </c>
      <c r="P237" s="2">
        <v>1</v>
      </c>
      <c r="Q237" s="2">
        <v>5</v>
      </c>
      <c r="R237" s="2">
        <v>3</v>
      </c>
      <c r="U237" s="2">
        <v>235</v>
      </c>
      <c r="V237" s="7">
        <f t="shared" si="20"/>
        <v>19</v>
      </c>
      <c r="W237" s="7">
        <f t="shared" si="18"/>
        <v>18</v>
      </c>
      <c r="X237" s="8">
        <f t="shared" si="21"/>
        <v>92.5</v>
      </c>
      <c r="Y237" s="9" t="str">
        <f t="shared" si="19"/>
        <v>A</v>
      </c>
    </row>
    <row r="238" spans="1:25" ht="15" x14ac:dyDescent="0.2">
      <c r="A238" s="1">
        <v>43647.670788460644</v>
      </c>
      <c r="B238" s="27">
        <v>236</v>
      </c>
      <c r="C238" s="2" t="s">
        <v>747</v>
      </c>
      <c r="D238" s="2" t="s">
        <v>748</v>
      </c>
      <c r="E238" s="2" t="s">
        <v>17</v>
      </c>
      <c r="F238" s="2" t="s">
        <v>749</v>
      </c>
      <c r="G238" s="2" t="s">
        <v>19</v>
      </c>
      <c r="H238" s="2" t="s">
        <v>20</v>
      </c>
      <c r="I238" s="2">
        <v>3</v>
      </c>
      <c r="J238" s="2">
        <v>2</v>
      </c>
      <c r="K238" s="2">
        <v>5</v>
      </c>
      <c r="L238" s="2">
        <v>1</v>
      </c>
      <c r="M238" s="2">
        <v>3</v>
      </c>
      <c r="N238" s="2">
        <v>2</v>
      </c>
      <c r="O238" s="2">
        <v>3</v>
      </c>
      <c r="P238" s="2">
        <v>2</v>
      </c>
      <c r="Q238" s="2">
        <v>2</v>
      </c>
      <c r="R238" s="2">
        <v>1</v>
      </c>
      <c r="U238" s="2">
        <v>236</v>
      </c>
      <c r="V238" s="7">
        <f t="shared" si="20"/>
        <v>11</v>
      </c>
      <c r="W238" s="7">
        <f t="shared" si="18"/>
        <v>17</v>
      </c>
      <c r="X238" s="8">
        <f t="shared" si="21"/>
        <v>70</v>
      </c>
      <c r="Y238" s="9" t="str">
        <f t="shared" si="19"/>
        <v>B</v>
      </c>
    </row>
    <row r="239" spans="1:25" ht="15" x14ac:dyDescent="0.2">
      <c r="A239" s="1">
        <v>43647.670964606485</v>
      </c>
      <c r="B239" s="27">
        <v>237</v>
      </c>
      <c r="C239" s="2" t="s">
        <v>750</v>
      </c>
      <c r="D239" s="2" t="s">
        <v>751</v>
      </c>
      <c r="E239" s="2" t="s">
        <v>752</v>
      </c>
      <c r="F239" s="2" t="s">
        <v>753</v>
      </c>
      <c r="G239" s="2" t="s">
        <v>19</v>
      </c>
      <c r="H239" s="2" t="s">
        <v>20</v>
      </c>
      <c r="I239" s="2">
        <v>4</v>
      </c>
      <c r="J239" s="2">
        <v>2</v>
      </c>
      <c r="K239" s="2">
        <v>5</v>
      </c>
      <c r="L239" s="2">
        <v>1</v>
      </c>
      <c r="M239" s="2">
        <v>3</v>
      </c>
      <c r="N239" s="2">
        <v>2</v>
      </c>
      <c r="O239" s="2">
        <v>4</v>
      </c>
      <c r="P239" s="2">
        <v>2</v>
      </c>
      <c r="Q239" s="2">
        <v>4</v>
      </c>
      <c r="R239" s="2">
        <v>3</v>
      </c>
      <c r="U239" s="2">
        <v>237</v>
      </c>
      <c r="V239" s="7">
        <f t="shared" si="20"/>
        <v>15</v>
      </c>
      <c r="W239" s="7">
        <f t="shared" si="18"/>
        <v>15</v>
      </c>
      <c r="X239" s="8">
        <f t="shared" si="21"/>
        <v>75</v>
      </c>
      <c r="Y239" s="9" t="str">
        <f t="shared" si="19"/>
        <v>B</v>
      </c>
    </row>
    <row r="240" spans="1:25" ht="15" x14ac:dyDescent="0.2">
      <c r="A240" s="1">
        <v>43647.671083344903</v>
      </c>
      <c r="B240" s="27">
        <v>238</v>
      </c>
      <c r="C240" s="2" t="s">
        <v>754</v>
      </c>
      <c r="D240" s="2">
        <v>16110221</v>
      </c>
      <c r="E240" s="2" t="s">
        <v>379</v>
      </c>
      <c r="F240" s="2" t="s">
        <v>411</v>
      </c>
      <c r="G240" s="2" t="s">
        <v>54</v>
      </c>
      <c r="H240" s="2" t="s">
        <v>20</v>
      </c>
      <c r="I240" s="2">
        <v>3</v>
      </c>
      <c r="J240" s="2">
        <v>1</v>
      </c>
      <c r="K240" s="2">
        <v>5</v>
      </c>
      <c r="L240" s="2">
        <v>1</v>
      </c>
      <c r="M240" s="2">
        <v>3</v>
      </c>
      <c r="N240" s="2">
        <v>2</v>
      </c>
      <c r="O240" s="2">
        <v>4</v>
      </c>
      <c r="P240" s="2">
        <v>1</v>
      </c>
      <c r="Q240" s="2">
        <v>3</v>
      </c>
      <c r="R240" s="2">
        <v>1</v>
      </c>
      <c r="U240" s="2">
        <v>238</v>
      </c>
      <c r="V240" s="7">
        <f t="shared" si="20"/>
        <v>13</v>
      </c>
      <c r="W240" s="7">
        <f t="shared" si="18"/>
        <v>19</v>
      </c>
      <c r="X240" s="8">
        <f t="shared" si="21"/>
        <v>80</v>
      </c>
      <c r="Y240" s="9" t="str">
        <f t="shared" si="19"/>
        <v>B</v>
      </c>
    </row>
    <row r="241" spans="1:25" ht="15" x14ac:dyDescent="0.2">
      <c r="A241" s="1">
        <v>43647.702349120373</v>
      </c>
      <c r="B241" s="27">
        <v>239</v>
      </c>
      <c r="C241" s="2" t="s">
        <v>755</v>
      </c>
      <c r="D241" s="2" t="s">
        <v>756</v>
      </c>
      <c r="E241" s="2" t="s">
        <v>107</v>
      </c>
      <c r="F241" s="2" t="s">
        <v>108</v>
      </c>
      <c r="G241" s="2" t="s">
        <v>54</v>
      </c>
      <c r="H241" s="2" t="s">
        <v>20</v>
      </c>
      <c r="I241" s="2">
        <v>2</v>
      </c>
      <c r="J241" s="2">
        <v>2</v>
      </c>
      <c r="K241" s="2">
        <v>3</v>
      </c>
      <c r="L241" s="2">
        <v>3</v>
      </c>
      <c r="M241" s="2">
        <v>1</v>
      </c>
      <c r="N241" s="2">
        <v>4</v>
      </c>
      <c r="O241" s="2">
        <v>3</v>
      </c>
      <c r="P241" s="2">
        <v>2</v>
      </c>
      <c r="Q241" s="2">
        <v>3</v>
      </c>
      <c r="R241" s="2">
        <v>2</v>
      </c>
      <c r="U241" s="2">
        <v>239</v>
      </c>
      <c r="V241" s="7">
        <f t="shared" si="20"/>
        <v>7</v>
      </c>
      <c r="W241" s="7">
        <f t="shared" si="18"/>
        <v>12</v>
      </c>
      <c r="X241" s="8">
        <f t="shared" si="21"/>
        <v>47.5</v>
      </c>
      <c r="Y241" s="9" t="str">
        <f t="shared" si="19"/>
        <v>E</v>
      </c>
    </row>
    <row r="242" spans="1:25" ht="15" x14ac:dyDescent="0.2">
      <c r="A242" s="1">
        <v>43647.716622974534</v>
      </c>
      <c r="B242" s="27">
        <v>240</v>
      </c>
      <c r="C242" s="2" t="s">
        <v>757</v>
      </c>
      <c r="D242" s="2" t="s">
        <v>758</v>
      </c>
      <c r="E242" s="2" t="s">
        <v>736</v>
      </c>
      <c r="F242" s="2" t="s">
        <v>759</v>
      </c>
      <c r="G242" s="2" t="s">
        <v>19</v>
      </c>
      <c r="H242" s="2" t="s">
        <v>20</v>
      </c>
      <c r="I242" s="2">
        <v>4</v>
      </c>
      <c r="J242" s="2">
        <v>2</v>
      </c>
      <c r="K242" s="2">
        <v>4</v>
      </c>
      <c r="L242" s="2">
        <v>2</v>
      </c>
      <c r="M242" s="2">
        <v>3</v>
      </c>
      <c r="N242" s="2">
        <v>2</v>
      </c>
      <c r="O242" s="2">
        <v>3</v>
      </c>
      <c r="P242" s="2">
        <v>1</v>
      </c>
      <c r="Q242" s="2">
        <v>4</v>
      </c>
      <c r="R242" s="2">
        <v>3</v>
      </c>
      <c r="U242" s="2">
        <v>240</v>
      </c>
      <c r="V242" s="7">
        <f t="shared" si="20"/>
        <v>13</v>
      </c>
      <c r="W242" s="7">
        <f t="shared" si="18"/>
        <v>15</v>
      </c>
      <c r="X242" s="8">
        <f t="shared" si="21"/>
        <v>70</v>
      </c>
      <c r="Y242" s="9" t="str">
        <f t="shared" si="19"/>
        <v>B</v>
      </c>
    </row>
    <row r="243" spans="1:25" ht="15" x14ac:dyDescent="0.2">
      <c r="A243" s="1">
        <v>43649.559468125</v>
      </c>
      <c r="B243" s="27">
        <v>241</v>
      </c>
      <c r="C243" s="2" t="s">
        <v>760</v>
      </c>
      <c r="D243" s="2" t="s">
        <v>761</v>
      </c>
      <c r="E243" s="2" t="s">
        <v>107</v>
      </c>
      <c r="F243" s="2" t="s">
        <v>762</v>
      </c>
      <c r="G243" s="2" t="s">
        <v>54</v>
      </c>
      <c r="H243" s="2" t="s">
        <v>20</v>
      </c>
      <c r="I243" s="2">
        <v>4</v>
      </c>
      <c r="J243" s="2">
        <v>1</v>
      </c>
      <c r="K243" s="2">
        <v>5</v>
      </c>
      <c r="L243" s="2">
        <v>1</v>
      </c>
      <c r="M243" s="2">
        <v>5</v>
      </c>
      <c r="N243" s="2">
        <v>1</v>
      </c>
      <c r="O243" s="2">
        <v>4</v>
      </c>
      <c r="P243" s="2">
        <v>1</v>
      </c>
      <c r="Q243" s="2">
        <v>4</v>
      </c>
      <c r="R243" s="2">
        <v>1</v>
      </c>
      <c r="U243" s="2">
        <v>241</v>
      </c>
      <c r="V243" s="7">
        <f t="shared" si="20"/>
        <v>17</v>
      </c>
      <c r="W243" s="7">
        <f t="shared" si="18"/>
        <v>20</v>
      </c>
      <c r="X243" s="8">
        <f t="shared" si="21"/>
        <v>92.5</v>
      </c>
      <c r="Y243" s="9" t="str">
        <f t="shared" si="19"/>
        <v>A</v>
      </c>
    </row>
    <row r="244" spans="1:25" ht="15" x14ac:dyDescent="0.2">
      <c r="A244" s="1">
        <v>43649.562990219907</v>
      </c>
      <c r="B244" s="27">
        <v>242</v>
      </c>
      <c r="C244" s="2" t="s">
        <v>763</v>
      </c>
      <c r="D244" s="2" t="s">
        <v>764</v>
      </c>
      <c r="E244" s="2" t="s">
        <v>79</v>
      </c>
      <c r="F244" s="2" t="s">
        <v>765</v>
      </c>
      <c r="G244" s="2" t="s">
        <v>19</v>
      </c>
      <c r="H244" s="2" t="s">
        <v>20</v>
      </c>
      <c r="I244" s="2">
        <v>3</v>
      </c>
      <c r="J244" s="2">
        <v>2</v>
      </c>
      <c r="K244" s="2">
        <v>3</v>
      </c>
      <c r="L244" s="2">
        <v>2</v>
      </c>
      <c r="M244" s="2">
        <v>2</v>
      </c>
      <c r="N244" s="2">
        <v>4</v>
      </c>
      <c r="O244" s="2">
        <v>2</v>
      </c>
      <c r="P244" s="2">
        <v>3</v>
      </c>
      <c r="Q244" s="2">
        <v>2</v>
      </c>
      <c r="R244" s="2">
        <v>2</v>
      </c>
      <c r="U244" s="2">
        <v>242</v>
      </c>
      <c r="V244" s="7">
        <f t="shared" si="20"/>
        <v>7</v>
      </c>
      <c r="W244" s="7">
        <f t="shared" si="18"/>
        <v>12</v>
      </c>
      <c r="X244" s="8">
        <f t="shared" si="21"/>
        <v>47.5</v>
      </c>
      <c r="Y244" s="9" t="str">
        <f t="shared" si="19"/>
        <v>E</v>
      </c>
    </row>
    <row r="245" spans="1:25" ht="15" x14ac:dyDescent="0.2">
      <c r="A245" s="1">
        <v>43649.576095879631</v>
      </c>
      <c r="B245" s="27">
        <v>243</v>
      </c>
      <c r="C245" s="2" t="s">
        <v>766</v>
      </c>
      <c r="D245" s="2" t="s">
        <v>767</v>
      </c>
      <c r="E245" s="2" t="s">
        <v>539</v>
      </c>
      <c r="F245" s="2" t="s">
        <v>531</v>
      </c>
      <c r="G245" s="2" t="s">
        <v>19</v>
      </c>
      <c r="H245" s="2" t="s">
        <v>20</v>
      </c>
      <c r="I245" s="2">
        <v>5</v>
      </c>
      <c r="J245" s="2">
        <v>1</v>
      </c>
      <c r="K245" s="2">
        <v>5</v>
      </c>
      <c r="L245" s="2">
        <v>1</v>
      </c>
      <c r="M245" s="2">
        <v>4</v>
      </c>
      <c r="N245" s="2">
        <v>1</v>
      </c>
      <c r="O245" s="2">
        <v>5</v>
      </c>
      <c r="P245" s="2">
        <v>1</v>
      </c>
      <c r="Q245" s="2">
        <v>4</v>
      </c>
      <c r="R245" s="2">
        <v>3</v>
      </c>
      <c r="U245" s="2">
        <v>243</v>
      </c>
      <c r="V245" s="7">
        <f t="shared" si="20"/>
        <v>18</v>
      </c>
      <c r="W245" s="7">
        <f t="shared" si="18"/>
        <v>18</v>
      </c>
      <c r="X245" s="8">
        <f t="shared" si="21"/>
        <v>90</v>
      </c>
      <c r="Y245" s="9" t="str">
        <f t="shared" si="19"/>
        <v>A</v>
      </c>
    </row>
    <row r="246" spans="1:25" ht="15" x14ac:dyDescent="0.2">
      <c r="A246" s="1">
        <v>43649.577338171293</v>
      </c>
      <c r="B246" s="27">
        <v>244</v>
      </c>
      <c r="C246" s="2" t="s">
        <v>768</v>
      </c>
      <c r="D246" s="2" t="s">
        <v>769</v>
      </c>
      <c r="E246" s="2" t="s">
        <v>326</v>
      </c>
      <c r="F246" s="2" t="s">
        <v>770</v>
      </c>
      <c r="G246" s="2" t="s">
        <v>54</v>
      </c>
      <c r="H246" s="2" t="s">
        <v>38</v>
      </c>
      <c r="I246" s="2">
        <v>4</v>
      </c>
      <c r="J246" s="2">
        <v>1</v>
      </c>
      <c r="K246" s="2">
        <v>4</v>
      </c>
      <c r="L246" s="2">
        <v>2</v>
      </c>
      <c r="M246" s="2">
        <v>3</v>
      </c>
      <c r="N246" s="2">
        <v>2</v>
      </c>
      <c r="O246" s="2">
        <v>3</v>
      </c>
      <c r="P246" s="2">
        <v>2</v>
      </c>
      <c r="Q246" s="2">
        <v>3</v>
      </c>
      <c r="R246" s="2">
        <v>2</v>
      </c>
      <c r="U246" s="2">
        <v>244</v>
      </c>
      <c r="V246" s="7">
        <f t="shared" si="20"/>
        <v>12</v>
      </c>
      <c r="W246" s="7">
        <f t="shared" si="18"/>
        <v>16</v>
      </c>
      <c r="X246" s="8">
        <f t="shared" si="21"/>
        <v>70</v>
      </c>
      <c r="Y246" s="9" t="str">
        <f t="shared" si="19"/>
        <v>B</v>
      </c>
    </row>
    <row r="247" spans="1:25" ht="15" x14ac:dyDescent="0.2">
      <c r="A247" s="1">
        <v>43649.622449884264</v>
      </c>
      <c r="B247" s="27">
        <v>245</v>
      </c>
      <c r="C247" s="2" t="s">
        <v>771</v>
      </c>
      <c r="D247" s="2" t="s">
        <v>772</v>
      </c>
      <c r="E247" s="2" t="s">
        <v>427</v>
      </c>
      <c r="F247" s="2" t="s">
        <v>196</v>
      </c>
      <c r="G247" s="2" t="s">
        <v>19</v>
      </c>
      <c r="H247" s="2" t="s">
        <v>20</v>
      </c>
      <c r="I247" s="2">
        <v>5</v>
      </c>
      <c r="J247" s="2">
        <v>1</v>
      </c>
      <c r="K247" s="2">
        <v>5</v>
      </c>
      <c r="L247" s="2">
        <v>1</v>
      </c>
      <c r="M247" s="2">
        <v>5</v>
      </c>
      <c r="N247" s="2">
        <v>2</v>
      </c>
      <c r="O247" s="2">
        <v>5</v>
      </c>
      <c r="P247" s="2">
        <v>2</v>
      </c>
      <c r="Q247" s="2">
        <v>3</v>
      </c>
      <c r="R247" s="2">
        <v>3</v>
      </c>
      <c r="U247" s="2">
        <v>245</v>
      </c>
      <c r="V247" s="7">
        <f t="shared" si="20"/>
        <v>18</v>
      </c>
      <c r="W247" s="7">
        <f t="shared" si="18"/>
        <v>16</v>
      </c>
      <c r="X247" s="8">
        <f t="shared" si="21"/>
        <v>85</v>
      </c>
      <c r="Y247" s="9" t="str">
        <f t="shared" si="19"/>
        <v>A</v>
      </c>
    </row>
    <row r="248" spans="1:25" ht="15" x14ac:dyDescent="0.2">
      <c r="A248" s="1">
        <v>43649.648553495368</v>
      </c>
      <c r="B248" s="27">
        <v>246</v>
      </c>
      <c r="C248" s="2" t="s">
        <v>773</v>
      </c>
      <c r="D248" s="2" t="s">
        <v>774</v>
      </c>
      <c r="E248" s="2" t="s">
        <v>17</v>
      </c>
      <c r="F248" s="2" t="s">
        <v>575</v>
      </c>
      <c r="G248" s="2" t="s">
        <v>19</v>
      </c>
      <c r="H248" s="2" t="s">
        <v>29</v>
      </c>
      <c r="I248" s="2">
        <v>3</v>
      </c>
      <c r="J248" s="2">
        <v>2</v>
      </c>
      <c r="K248" s="2">
        <v>3</v>
      </c>
      <c r="L248" s="2">
        <v>1</v>
      </c>
      <c r="M248" s="2">
        <v>3</v>
      </c>
      <c r="N248" s="2">
        <v>2</v>
      </c>
      <c r="O248" s="2">
        <v>4</v>
      </c>
      <c r="P248" s="2">
        <v>2</v>
      </c>
      <c r="Q248" s="2">
        <v>2</v>
      </c>
      <c r="R248" s="2">
        <v>2</v>
      </c>
      <c r="U248" s="2">
        <v>246</v>
      </c>
      <c r="V248" s="7">
        <f t="shared" si="20"/>
        <v>10</v>
      </c>
      <c r="W248" s="7">
        <f t="shared" si="18"/>
        <v>16</v>
      </c>
      <c r="X248" s="8">
        <f t="shared" si="21"/>
        <v>65</v>
      </c>
      <c r="Y248" s="9" t="str">
        <f t="shared" si="19"/>
        <v>D</v>
      </c>
    </row>
    <row r="249" spans="1:25" ht="15" x14ac:dyDescent="0.2">
      <c r="A249" s="1">
        <v>43649.671021886577</v>
      </c>
      <c r="B249" s="27">
        <v>247</v>
      </c>
      <c r="C249" s="2" t="s">
        <v>775</v>
      </c>
      <c r="D249" s="2" t="s">
        <v>776</v>
      </c>
      <c r="E249" s="2" t="s">
        <v>17</v>
      </c>
      <c r="F249" s="2" t="s">
        <v>777</v>
      </c>
      <c r="G249" s="2" t="s">
        <v>19</v>
      </c>
      <c r="H249" s="2" t="s">
        <v>20</v>
      </c>
      <c r="I249" s="2">
        <v>3</v>
      </c>
      <c r="J249" s="2">
        <v>1</v>
      </c>
      <c r="K249" s="2">
        <v>3</v>
      </c>
      <c r="L249" s="2">
        <v>1</v>
      </c>
      <c r="M249" s="2">
        <v>3</v>
      </c>
      <c r="N249" s="2">
        <v>2</v>
      </c>
      <c r="O249" s="2">
        <v>3</v>
      </c>
      <c r="P249" s="2">
        <v>1</v>
      </c>
      <c r="Q249" s="2">
        <v>4</v>
      </c>
      <c r="R249" s="2">
        <v>2</v>
      </c>
      <c r="U249" s="2">
        <v>247</v>
      </c>
      <c r="V249" s="7">
        <f t="shared" si="20"/>
        <v>11</v>
      </c>
      <c r="W249" s="7">
        <f t="shared" si="18"/>
        <v>18</v>
      </c>
      <c r="X249" s="8">
        <f t="shared" si="21"/>
        <v>72.5</v>
      </c>
      <c r="Y249" s="9" t="str">
        <f t="shared" si="19"/>
        <v>B</v>
      </c>
    </row>
    <row r="250" spans="1:25" ht="15" x14ac:dyDescent="0.2">
      <c r="A250" s="1">
        <v>43649.673359988425</v>
      </c>
      <c r="B250" s="27">
        <v>248</v>
      </c>
      <c r="C250" s="2" t="s">
        <v>778</v>
      </c>
      <c r="D250" s="2" t="s">
        <v>779</v>
      </c>
      <c r="E250" s="2" t="s">
        <v>780</v>
      </c>
      <c r="F250" s="2" t="s">
        <v>380</v>
      </c>
      <c r="G250" s="2" t="s">
        <v>19</v>
      </c>
      <c r="H250" s="2" t="s">
        <v>20</v>
      </c>
      <c r="I250" s="2">
        <v>3</v>
      </c>
      <c r="J250" s="2">
        <v>3</v>
      </c>
      <c r="K250" s="2">
        <v>3</v>
      </c>
      <c r="L250" s="2">
        <v>2</v>
      </c>
      <c r="M250" s="2">
        <v>3</v>
      </c>
      <c r="N250" s="2">
        <v>2</v>
      </c>
      <c r="O250" s="2">
        <v>3</v>
      </c>
      <c r="P250" s="2">
        <v>2</v>
      </c>
      <c r="Q250" s="2">
        <v>3</v>
      </c>
      <c r="R250" s="2">
        <v>2</v>
      </c>
      <c r="U250" s="2">
        <v>248</v>
      </c>
      <c r="V250" s="7">
        <f t="shared" si="20"/>
        <v>10</v>
      </c>
      <c r="W250" s="7">
        <f t="shared" si="18"/>
        <v>14</v>
      </c>
      <c r="X250" s="8">
        <f t="shared" si="21"/>
        <v>60</v>
      </c>
      <c r="Y250" s="9" t="str">
        <f t="shared" si="19"/>
        <v>D</v>
      </c>
    </row>
    <row r="251" spans="1:25" ht="15" x14ac:dyDescent="0.2">
      <c r="A251" s="1">
        <v>43649.674137465277</v>
      </c>
      <c r="B251" s="27">
        <v>249</v>
      </c>
      <c r="C251" s="2" t="s">
        <v>781</v>
      </c>
      <c r="D251" s="2" t="s">
        <v>782</v>
      </c>
      <c r="E251" s="2" t="s">
        <v>373</v>
      </c>
      <c r="F251" s="2" t="s">
        <v>783</v>
      </c>
      <c r="G251" s="2" t="s">
        <v>19</v>
      </c>
      <c r="H251" s="2" t="s">
        <v>29</v>
      </c>
      <c r="I251" s="2">
        <v>2</v>
      </c>
      <c r="J251" s="2">
        <v>2</v>
      </c>
      <c r="K251" s="2">
        <v>3</v>
      </c>
      <c r="L251" s="2">
        <v>2</v>
      </c>
      <c r="M251" s="2">
        <v>3</v>
      </c>
      <c r="N251" s="2">
        <v>2</v>
      </c>
      <c r="O251" s="2">
        <v>2</v>
      </c>
      <c r="P251" s="2">
        <v>2</v>
      </c>
      <c r="Q251" s="2">
        <v>2</v>
      </c>
      <c r="R251" s="2">
        <v>2</v>
      </c>
      <c r="U251" s="2">
        <v>249</v>
      </c>
      <c r="V251" s="7">
        <f t="shared" si="20"/>
        <v>7</v>
      </c>
      <c r="W251" s="7">
        <f t="shared" si="18"/>
        <v>15</v>
      </c>
      <c r="X251" s="8">
        <f t="shared" si="21"/>
        <v>55</v>
      </c>
      <c r="Y251" s="9" t="str">
        <f t="shared" si="19"/>
        <v>D</v>
      </c>
    </row>
    <row r="252" spans="1:25" ht="15" x14ac:dyDescent="0.2">
      <c r="A252" s="1">
        <v>43649.674260902779</v>
      </c>
      <c r="B252" s="27">
        <v>250</v>
      </c>
      <c r="C252" s="2" t="s">
        <v>784</v>
      </c>
      <c r="D252" s="2" t="s">
        <v>785</v>
      </c>
      <c r="E252" s="2" t="s">
        <v>115</v>
      </c>
      <c r="F252" s="2" t="s">
        <v>150</v>
      </c>
      <c r="G252" s="2" t="s">
        <v>19</v>
      </c>
      <c r="H252" s="2" t="s">
        <v>20</v>
      </c>
      <c r="I252" s="2">
        <v>4</v>
      </c>
      <c r="J252" s="2">
        <v>2</v>
      </c>
      <c r="K252" s="2">
        <v>3</v>
      </c>
      <c r="L252" s="2">
        <v>1</v>
      </c>
      <c r="M252" s="2">
        <v>5</v>
      </c>
      <c r="N252" s="2">
        <v>1</v>
      </c>
      <c r="O252" s="2">
        <v>5</v>
      </c>
      <c r="P252" s="2">
        <v>1</v>
      </c>
      <c r="Q252" s="2">
        <v>1</v>
      </c>
      <c r="R252" s="2">
        <v>1</v>
      </c>
      <c r="U252" s="2">
        <v>250</v>
      </c>
      <c r="V252" s="7">
        <f t="shared" si="20"/>
        <v>13</v>
      </c>
      <c r="W252" s="7">
        <f t="shared" si="18"/>
        <v>19</v>
      </c>
      <c r="X252" s="8">
        <f t="shared" si="21"/>
        <v>80</v>
      </c>
      <c r="Y252" s="9" t="str">
        <f t="shared" si="19"/>
        <v>B</v>
      </c>
    </row>
    <row r="253" spans="1:25" ht="15" x14ac:dyDescent="0.2">
      <c r="A253" s="1">
        <v>43649.674688506944</v>
      </c>
      <c r="B253" s="27">
        <v>251</v>
      </c>
      <c r="C253" s="2" t="s">
        <v>786</v>
      </c>
      <c r="D253" s="2" t="s">
        <v>787</v>
      </c>
      <c r="E253" s="2" t="s">
        <v>788</v>
      </c>
      <c r="F253" s="2" t="s">
        <v>83</v>
      </c>
      <c r="G253" s="2" t="s">
        <v>19</v>
      </c>
      <c r="H253" s="2" t="s">
        <v>29</v>
      </c>
      <c r="I253" s="2">
        <v>5</v>
      </c>
      <c r="J253" s="2">
        <v>1</v>
      </c>
      <c r="K253" s="2">
        <v>5</v>
      </c>
      <c r="L253" s="2">
        <v>1</v>
      </c>
      <c r="M253" s="2">
        <v>4</v>
      </c>
      <c r="N253" s="2">
        <v>1</v>
      </c>
      <c r="O253" s="2">
        <v>5</v>
      </c>
      <c r="P253" s="2">
        <v>1</v>
      </c>
      <c r="Q253" s="2">
        <v>3</v>
      </c>
      <c r="R253" s="2">
        <v>2</v>
      </c>
      <c r="U253" s="2">
        <v>251</v>
      </c>
      <c r="V253" s="7">
        <f t="shared" si="20"/>
        <v>17</v>
      </c>
      <c r="W253" s="7">
        <f t="shared" si="18"/>
        <v>19</v>
      </c>
      <c r="X253" s="8">
        <f t="shared" si="21"/>
        <v>90</v>
      </c>
      <c r="Y253" s="9" t="str">
        <f t="shared" si="19"/>
        <v>A</v>
      </c>
    </row>
    <row r="254" spans="1:25" ht="15" x14ac:dyDescent="0.2">
      <c r="A254" s="1">
        <v>43649.674869756942</v>
      </c>
      <c r="B254" s="27">
        <v>252</v>
      </c>
      <c r="C254" s="2" t="s">
        <v>789</v>
      </c>
      <c r="D254" s="2" t="s">
        <v>790</v>
      </c>
      <c r="E254" s="2" t="s">
        <v>17</v>
      </c>
      <c r="F254" s="2" t="s">
        <v>202</v>
      </c>
      <c r="G254" s="2" t="s">
        <v>19</v>
      </c>
      <c r="H254" s="2" t="s">
        <v>20</v>
      </c>
      <c r="I254" s="2">
        <v>3</v>
      </c>
      <c r="J254" s="2">
        <v>1</v>
      </c>
      <c r="K254" s="2">
        <v>4</v>
      </c>
      <c r="L254" s="2">
        <v>1</v>
      </c>
      <c r="M254" s="2">
        <v>3</v>
      </c>
      <c r="N254" s="2">
        <v>2</v>
      </c>
      <c r="O254" s="2">
        <v>3</v>
      </c>
      <c r="P254" s="2">
        <v>2</v>
      </c>
      <c r="Q254" s="2">
        <v>4</v>
      </c>
      <c r="R254" s="2">
        <v>2</v>
      </c>
      <c r="U254" s="2">
        <v>252</v>
      </c>
      <c r="V254" s="7">
        <f t="shared" si="20"/>
        <v>12</v>
      </c>
      <c r="W254" s="7">
        <f t="shared" si="18"/>
        <v>17</v>
      </c>
      <c r="X254" s="8">
        <f t="shared" si="21"/>
        <v>72.5</v>
      </c>
      <c r="Y254" s="9" t="str">
        <f t="shared" si="19"/>
        <v>B</v>
      </c>
    </row>
    <row r="255" spans="1:25" ht="15" x14ac:dyDescent="0.2">
      <c r="A255" s="1">
        <v>43649.674918888893</v>
      </c>
      <c r="B255" s="27">
        <v>253</v>
      </c>
      <c r="C255" s="2" t="s">
        <v>791</v>
      </c>
      <c r="D255" s="2" t="s">
        <v>792</v>
      </c>
      <c r="E255" s="2" t="s">
        <v>326</v>
      </c>
      <c r="F255" s="2" t="s">
        <v>793</v>
      </c>
      <c r="G255" s="2" t="s">
        <v>19</v>
      </c>
      <c r="H255" s="2" t="s">
        <v>20</v>
      </c>
      <c r="I255" s="2">
        <v>3</v>
      </c>
      <c r="J255" s="2">
        <v>3</v>
      </c>
      <c r="K255" s="2">
        <v>3</v>
      </c>
      <c r="L255" s="2">
        <v>5</v>
      </c>
      <c r="M255" s="2">
        <v>3</v>
      </c>
      <c r="N255" s="2">
        <v>3</v>
      </c>
      <c r="O255" s="2">
        <v>3</v>
      </c>
      <c r="P255" s="2">
        <v>3</v>
      </c>
      <c r="Q255" s="2">
        <v>3</v>
      </c>
      <c r="R255" s="2">
        <v>3</v>
      </c>
      <c r="U255" s="2">
        <v>253</v>
      </c>
      <c r="V255" s="7">
        <f t="shared" si="20"/>
        <v>10</v>
      </c>
      <c r="W255" s="7">
        <f t="shared" si="18"/>
        <v>8</v>
      </c>
      <c r="X255" s="8">
        <f t="shared" si="21"/>
        <v>45</v>
      </c>
      <c r="Y255" s="9" t="str">
        <f t="shared" si="19"/>
        <v>E</v>
      </c>
    </row>
    <row r="256" spans="1:25" ht="15" x14ac:dyDescent="0.2">
      <c r="A256" s="1">
        <v>43649.675249641208</v>
      </c>
      <c r="B256" s="27">
        <v>254</v>
      </c>
      <c r="C256" s="2" t="s">
        <v>794</v>
      </c>
      <c r="D256" s="2" t="s">
        <v>795</v>
      </c>
      <c r="E256" s="2" t="s">
        <v>373</v>
      </c>
      <c r="F256" s="2" t="s">
        <v>150</v>
      </c>
      <c r="G256" s="2" t="s">
        <v>19</v>
      </c>
      <c r="H256" s="2" t="s">
        <v>20</v>
      </c>
      <c r="I256" s="2">
        <v>3</v>
      </c>
      <c r="J256" s="2">
        <v>1</v>
      </c>
      <c r="K256" s="2">
        <v>4</v>
      </c>
      <c r="L256" s="2">
        <v>1</v>
      </c>
      <c r="M256" s="2">
        <v>3</v>
      </c>
      <c r="N256" s="2">
        <v>2</v>
      </c>
      <c r="O256" s="2">
        <v>5</v>
      </c>
      <c r="P256" s="2">
        <v>3</v>
      </c>
      <c r="Q256" s="2">
        <v>2</v>
      </c>
      <c r="R256" s="2">
        <v>2</v>
      </c>
      <c r="U256" s="2">
        <v>254</v>
      </c>
      <c r="V256" s="7">
        <f t="shared" si="20"/>
        <v>12</v>
      </c>
      <c r="W256" s="7">
        <f t="shared" si="18"/>
        <v>16</v>
      </c>
      <c r="X256" s="8">
        <f t="shared" si="21"/>
        <v>70</v>
      </c>
      <c r="Y256" s="9" t="str">
        <f t="shared" si="19"/>
        <v>B</v>
      </c>
    </row>
    <row r="257" spans="1:25" ht="15" x14ac:dyDescent="0.2">
      <c r="A257" s="1">
        <v>43649.675526284722</v>
      </c>
      <c r="B257" s="27">
        <v>255</v>
      </c>
      <c r="C257" s="2" t="s">
        <v>796</v>
      </c>
      <c r="D257" s="2" t="s">
        <v>797</v>
      </c>
      <c r="E257" s="2" t="s">
        <v>798</v>
      </c>
      <c r="F257" s="2" t="s">
        <v>799</v>
      </c>
      <c r="G257" s="2" t="s">
        <v>19</v>
      </c>
      <c r="H257" s="2" t="s">
        <v>29</v>
      </c>
      <c r="I257" s="2">
        <v>4</v>
      </c>
      <c r="J257" s="2">
        <v>2</v>
      </c>
      <c r="K257" s="2">
        <v>3</v>
      </c>
      <c r="L257" s="2">
        <v>3</v>
      </c>
      <c r="M257" s="2">
        <v>5</v>
      </c>
      <c r="N257" s="2">
        <v>2</v>
      </c>
      <c r="O257" s="2">
        <v>3</v>
      </c>
      <c r="P257" s="2">
        <v>2</v>
      </c>
      <c r="Q257" s="2">
        <v>3</v>
      </c>
      <c r="R257" s="2">
        <v>4</v>
      </c>
      <c r="U257" s="2">
        <v>255</v>
      </c>
      <c r="V257" s="7">
        <f t="shared" si="20"/>
        <v>13</v>
      </c>
      <c r="W257" s="7">
        <f t="shared" si="18"/>
        <v>12</v>
      </c>
      <c r="X257" s="8">
        <f t="shared" si="21"/>
        <v>62.5</v>
      </c>
      <c r="Y257" s="9" t="str">
        <f t="shared" si="19"/>
        <v>D</v>
      </c>
    </row>
    <row r="258" spans="1:25" ht="15" x14ac:dyDescent="0.2">
      <c r="A258" s="1">
        <v>43649.675679965279</v>
      </c>
      <c r="B258" s="27">
        <v>256</v>
      </c>
      <c r="C258" s="2" t="s">
        <v>800</v>
      </c>
      <c r="D258" s="2" t="s">
        <v>801</v>
      </c>
      <c r="E258" s="2" t="s">
        <v>802</v>
      </c>
      <c r="F258" s="2" t="s">
        <v>802</v>
      </c>
      <c r="G258" s="2" t="s">
        <v>54</v>
      </c>
      <c r="H258" s="2" t="s">
        <v>20</v>
      </c>
      <c r="I258" s="2">
        <v>3</v>
      </c>
      <c r="J258" s="2">
        <v>3</v>
      </c>
      <c r="K258" s="2">
        <v>4</v>
      </c>
      <c r="L258" s="2">
        <v>5</v>
      </c>
      <c r="M258" s="2">
        <v>3</v>
      </c>
      <c r="N258" s="2">
        <v>3</v>
      </c>
      <c r="O258" s="2">
        <v>4</v>
      </c>
      <c r="P258" s="2">
        <v>2</v>
      </c>
      <c r="Q258" s="2">
        <v>3</v>
      </c>
      <c r="R258" s="2">
        <v>3</v>
      </c>
      <c r="U258" s="2">
        <v>256</v>
      </c>
      <c r="V258" s="7">
        <f t="shared" si="20"/>
        <v>12</v>
      </c>
      <c r="W258" s="7">
        <f t="shared" si="18"/>
        <v>9</v>
      </c>
      <c r="X258" s="8">
        <f t="shared" si="21"/>
        <v>52.5</v>
      </c>
      <c r="Y258" s="9" t="str">
        <f t="shared" si="19"/>
        <v>D</v>
      </c>
    </row>
    <row r="259" spans="1:25" ht="15" x14ac:dyDescent="0.2">
      <c r="A259" s="1">
        <v>43649.675846087965</v>
      </c>
      <c r="B259" s="27">
        <v>257</v>
      </c>
      <c r="C259" s="2" t="s">
        <v>803</v>
      </c>
      <c r="D259" s="2" t="s">
        <v>804</v>
      </c>
      <c r="E259" s="2" t="s">
        <v>17</v>
      </c>
      <c r="F259" s="2" t="s">
        <v>805</v>
      </c>
      <c r="G259" s="2" t="s">
        <v>54</v>
      </c>
      <c r="H259" s="2" t="s">
        <v>29</v>
      </c>
      <c r="I259" s="2">
        <v>4</v>
      </c>
      <c r="J259" s="2">
        <v>3</v>
      </c>
      <c r="K259" s="2">
        <v>5</v>
      </c>
      <c r="L259" s="2">
        <v>1</v>
      </c>
      <c r="M259" s="2">
        <v>4</v>
      </c>
      <c r="N259" s="2">
        <v>1</v>
      </c>
      <c r="O259" s="2">
        <v>5</v>
      </c>
      <c r="P259" s="2">
        <v>1</v>
      </c>
      <c r="Q259" s="2">
        <v>3</v>
      </c>
      <c r="R259" s="2">
        <v>4</v>
      </c>
      <c r="U259" s="2">
        <v>257</v>
      </c>
      <c r="V259" s="7">
        <f t="shared" si="20"/>
        <v>16</v>
      </c>
      <c r="W259" s="7">
        <f t="shared" si="18"/>
        <v>15</v>
      </c>
      <c r="X259" s="8">
        <f t="shared" si="21"/>
        <v>77.5</v>
      </c>
      <c r="Y259" s="9" t="str">
        <f t="shared" si="19"/>
        <v>B</v>
      </c>
    </row>
    <row r="260" spans="1:25" ht="15" x14ac:dyDescent="0.2">
      <c r="A260" s="1">
        <v>43649.676132858796</v>
      </c>
      <c r="B260" s="27">
        <v>258</v>
      </c>
      <c r="C260" s="2" t="s">
        <v>806</v>
      </c>
      <c r="D260" s="2" t="s">
        <v>807</v>
      </c>
      <c r="E260" s="2" t="s">
        <v>68</v>
      </c>
      <c r="F260" s="2" t="s">
        <v>808</v>
      </c>
      <c r="G260" s="2" t="s">
        <v>19</v>
      </c>
      <c r="H260" s="2" t="s">
        <v>20</v>
      </c>
      <c r="I260" s="2">
        <v>4</v>
      </c>
      <c r="J260" s="2">
        <v>1</v>
      </c>
      <c r="K260" s="2">
        <v>4</v>
      </c>
      <c r="L260" s="2">
        <v>1</v>
      </c>
      <c r="M260" s="2">
        <v>3</v>
      </c>
      <c r="N260" s="2">
        <v>2</v>
      </c>
      <c r="O260" s="2">
        <v>5</v>
      </c>
      <c r="P260" s="2">
        <v>1</v>
      </c>
      <c r="Q260" s="2">
        <v>4</v>
      </c>
      <c r="R260" s="2">
        <v>1</v>
      </c>
      <c r="U260" s="2">
        <v>258</v>
      </c>
      <c r="V260" s="7">
        <f t="shared" si="20"/>
        <v>15</v>
      </c>
      <c r="W260" s="7">
        <f t="shared" ref="W260:W323" si="22">SUM((5-J260)+(5-L260)+(5-N260)+(5-P260)+(5-R260))</f>
        <v>19</v>
      </c>
      <c r="X260" s="8">
        <f t="shared" si="21"/>
        <v>85</v>
      </c>
      <c r="Y260" s="9" t="str">
        <f t="shared" ref="Y260:Y323" si="23">IF(X260&lt;51, "E",IF(AND(X260&gt;50, X260 &lt;68), "D", IF(AND(X260&gt;67, X260 &lt;69), "C", IF(AND(X260&gt;69, X260 &lt;81), "B",IF(AND(X260&gt;80, X260&lt;100), "A",)))))</f>
        <v>A</v>
      </c>
    </row>
    <row r="261" spans="1:25" ht="15" x14ac:dyDescent="0.2">
      <c r="A261" s="1">
        <v>43649.676779884263</v>
      </c>
      <c r="B261" s="27">
        <v>259</v>
      </c>
      <c r="C261" s="2" t="s">
        <v>809</v>
      </c>
      <c r="D261" s="2" t="s">
        <v>810</v>
      </c>
      <c r="E261" s="2" t="s">
        <v>811</v>
      </c>
      <c r="F261" s="2" t="s">
        <v>812</v>
      </c>
      <c r="G261" s="2" t="s">
        <v>19</v>
      </c>
      <c r="H261" s="2" t="s">
        <v>38</v>
      </c>
      <c r="I261" s="2">
        <v>1</v>
      </c>
      <c r="J261" s="2">
        <v>2</v>
      </c>
      <c r="K261" s="2">
        <v>3</v>
      </c>
      <c r="L261" s="2">
        <v>1</v>
      </c>
      <c r="M261" s="2">
        <v>3</v>
      </c>
      <c r="N261" s="2">
        <v>2</v>
      </c>
      <c r="O261" s="2">
        <v>5</v>
      </c>
      <c r="P261" s="2">
        <v>3</v>
      </c>
      <c r="Q261" s="2">
        <v>3</v>
      </c>
      <c r="R261" s="2">
        <v>3</v>
      </c>
      <c r="U261" s="2">
        <v>259</v>
      </c>
      <c r="V261" s="7">
        <f t="shared" si="20"/>
        <v>10</v>
      </c>
      <c r="W261" s="7">
        <f t="shared" si="22"/>
        <v>14</v>
      </c>
      <c r="X261" s="8">
        <f t="shared" si="21"/>
        <v>60</v>
      </c>
      <c r="Y261" s="9" t="str">
        <f t="shared" si="23"/>
        <v>D</v>
      </c>
    </row>
    <row r="262" spans="1:25" ht="15" x14ac:dyDescent="0.2">
      <c r="A262" s="1">
        <v>43649.676904918982</v>
      </c>
      <c r="B262" s="27">
        <v>260</v>
      </c>
      <c r="C262" s="2" t="s">
        <v>813</v>
      </c>
      <c r="D262" s="2" t="s">
        <v>814</v>
      </c>
      <c r="E262" s="2" t="s">
        <v>41</v>
      </c>
      <c r="F262" s="2" t="s">
        <v>266</v>
      </c>
      <c r="G262" s="2" t="s">
        <v>19</v>
      </c>
      <c r="H262" s="2" t="s">
        <v>29</v>
      </c>
      <c r="I262" s="2">
        <v>4</v>
      </c>
      <c r="J262" s="2">
        <v>3</v>
      </c>
      <c r="K262" s="2">
        <v>3</v>
      </c>
      <c r="L262" s="2">
        <v>2</v>
      </c>
      <c r="M262" s="2">
        <v>3</v>
      </c>
      <c r="N262" s="2">
        <v>5</v>
      </c>
      <c r="O262" s="2">
        <v>5</v>
      </c>
      <c r="P262" s="2">
        <v>1</v>
      </c>
      <c r="Q262" s="2">
        <v>1</v>
      </c>
      <c r="R262" s="2">
        <v>3</v>
      </c>
      <c r="U262" s="2">
        <v>260</v>
      </c>
      <c r="V262" s="7">
        <f t="shared" si="20"/>
        <v>11</v>
      </c>
      <c r="W262" s="7">
        <f t="shared" si="22"/>
        <v>11</v>
      </c>
      <c r="X262" s="8">
        <f t="shared" si="21"/>
        <v>55</v>
      </c>
      <c r="Y262" s="9" t="str">
        <f t="shared" si="23"/>
        <v>D</v>
      </c>
    </row>
    <row r="263" spans="1:25" ht="15" x14ac:dyDescent="0.2">
      <c r="A263" s="1">
        <v>43649.677059895832</v>
      </c>
      <c r="B263" s="27">
        <v>261</v>
      </c>
      <c r="C263" s="2" t="s">
        <v>815</v>
      </c>
      <c r="D263" s="2" t="s">
        <v>816</v>
      </c>
      <c r="E263" s="2" t="s">
        <v>17</v>
      </c>
      <c r="F263" s="2" t="s">
        <v>45</v>
      </c>
      <c r="G263" s="2" t="s">
        <v>19</v>
      </c>
      <c r="H263" s="2" t="s">
        <v>29</v>
      </c>
      <c r="I263" s="2">
        <v>5</v>
      </c>
      <c r="J263" s="2">
        <v>2</v>
      </c>
      <c r="K263" s="2">
        <v>3</v>
      </c>
      <c r="L263" s="2">
        <v>1</v>
      </c>
      <c r="M263" s="2">
        <v>5</v>
      </c>
      <c r="N263" s="2">
        <v>2</v>
      </c>
      <c r="O263" s="2">
        <v>5</v>
      </c>
      <c r="P263" s="2">
        <v>1</v>
      </c>
      <c r="Q263" s="2">
        <v>5</v>
      </c>
      <c r="R263" s="2">
        <v>2</v>
      </c>
      <c r="U263" s="2">
        <v>261</v>
      </c>
      <c r="V263" s="7">
        <f t="shared" si="20"/>
        <v>18</v>
      </c>
      <c r="W263" s="7">
        <f t="shared" si="22"/>
        <v>17</v>
      </c>
      <c r="X263" s="8">
        <f t="shared" si="21"/>
        <v>87.5</v>
      </c>
      <c r="Y263" s="9" t="str">
        <f t="shared" si="23"/>
        <v>A</v>
      </c>
    </row>
    <row r="264" spans="1:25" ht="15" x14ac:dyDescent="0.2">
      <c r="A264" s="1">
        <v>43649.677231469905</v>
      </c>
      <c r="B264" s="27">
        <v>262</v>
      </c>
      <c r="C264" s="2" t="s">
        <v>817</v>
      </c>
      <c r="D264" s="2" t="s">
        <v>818</v>
      </c>
      <c r="E264" s="2" t="s">
        <v>736</v>
      </c>
      <c r="F264" s="2" t="s">
        <v>819</v>
      </c>
      <c r="G264" s="2" t="s">
        <v>19</v>
      </c>
      <c r="H264" s="2" t="s">
        <v>29</v>
      </c>
      <c r="I264" s="2">
        <v>4</v>
      </c>
      <c r="J264" s="2">
        <v>1</v>
      </c>
      <c r="K264" s="2">
        <v>4</v>
      </c>
      <c r="L264" s="2">
        <v>1</v>
      </c>
      <c r="M264" s="2">
        <v>1</v>
      </c>
      <c r="N264" s="2">
        <v>2</v>
      </c>
      <c r="O264" s="2">
        <v>1</v>
      </c>
      <c r="P264" s="2">
        <v>1</v>
      </c>
      <c r="Q264" s="2">
        <v>2</v>
      </c>
      <c r="R264" s="2">
        <v>2</v>
      </c>
      <c r="U264" s="2">
        <v>262</v>
      </c>
      <c r="V264" s="7">
        <f t="shared" si="20"/>
        <v>7</v>
      </c>
      <c r="W264" s="7">
        <f t="shared" si="22"/>
        <v>18</v>
      </c>
      <c r="X264" s="8">
        <f t="shared" si="21"/>
        <v>62.5</v>
      </c>
      <c r="Y264" s="9" t="str">
        <f t="shared" si="23"/>
        <v>D</v>
      </c>
    </row>
    <row r="265" spans="1:25" ht="15" x14ac:dyDescent="0.2">
      <c r="A265" s="1">
        <v>43649.677370011574</v>
      </c>
      <c r="B265" s="27">
        <v>263</v>
      </c>
      <c r="C265" s="2" t="s">
        <v>820</v>
      </c>
      <c r="D265" s="2" t="s">
        <v>821</v>
      </c>
      <c r="E265" s="2" t="s">
        <v>373</v>
      </c>
      <c r="F265" s="2" t="s">
        <v>314</v>
      </c>
      <c r="G265" s="2" t="s">
        <v>19</v>
      </c>
      <c r="H265" s="2" t="s">
        <v>29</v>
      </c>
      <c r="I265" s="2">
        <v>3</v>
      </c>
      <c r="J265" s="2">
        <v>2</v>
      </c>
      <c r="K265" s="2">
        <v>3</v>
      </c>
      <c r="L265" s="2">
        <v>2</v>
      </c>
      <c r="M265" s="2">
        <v>3</v>
      </c>
      <c r="N265" s="2">
        <v>2</v>
      </c>
      <c r="O265" s="2">
        <v>4</v>
      </c>
      <c r="P265" s="2">
        <v>2</v>
      </c>
      <c r="Q265" s="2">
        <v>3</v>
      </c>
      <c r="R265" s="2">
        <v>2</v>
      </c>
      <c r="U265" s="2">
        <v>263</v>
      </c>
      <c r="V265" s="7">
        <f t="shared" si="20"/>
        <v>11</v>
      </c>
      <c r="W265" s="7">
        <f t="shared" si="22"/>
        <v>15</v>
      </c>
      <c r="X265" s="8">
        <f t="shared" si="21"/>
        <v>65</v>
      </c>
      <c r="Y265" s="9" t="str">
        <f t="shared" si="23"/>
        <v>D</v>
      </c>
    </row>
    <row r="266" spans="1:25" ht="15" x14ac:dyDescent="0.2">
      <c r="A266" s="1">
        <v>43649.677741238425</v>
      </c>
      <c r="B266" s="27">
        <v>264</v>
      </c>
      <c r="C266" s="2" t="s">
        <v>822</v>
      </c>
      <c r="D266" s="2" t="s">
        <v>823</v>
      </c>
      <c r="E266" s="2" t="s">
        <v>736</v>
      </c>
      <c r="F266" s="2" t="s">
        <v>824</v>
      </c>
      <c r="G266" s="2" t="s">
        <v>19</v>
      </c>
      <c r="H266" s="2" t="s">
        <v>29</v>
      </c>
      <c r="I266" s="2">
        <v>3</v>
      </c>
      <c r="J266" s="2">
        <v>3</v>
      </c>
      <c r="K266" s="2">
        <v>3</v>
      </c>
      <c r="L266" s="2">
        <v>2</v>
      </c>
      <c r="M266" s="2">
        <v>3</v>
      </c>
      <c r="N266" s="2">
        <v>2</v>
      </c>
      <c r="O266" s="2">
        <v>3</v>
      </c>
      <c r="P266" s="2">
        <v>2</v>
      </c>
      <c r="Q266" s="2">
        <v>3</v>
      </c>
      <c r="R266" s="2">
        <v>2</v>
      </c>
      <c r="U266" s="2">
        <v>264</v>
      </c>
      <c r="V266" s="7">
        <f t="shared" si="20"/>
        <v>10</v>
      </c>
      <c r="W266" s="7">
        <f t="shared" si="22"/>
        <v>14</v>
      </c>
      <c r="X266" s="8">
        <f t="shared" si="21"/>
        <v>60</v>
      </c>
      <c r="Y266" s="9" t="str">
        <f t="shared" si="23"/>
        <v>D</v>
      </c>
    </row>
    <row r="267" spans="1:25" ht="15" x14ac:dyDescent="0.2">
      <c r="A267" s="1">
        <v>43649.677846666666</v>
      </c>
      <c r="B267" s="27">
        <v>265</v>
      </c>
      <c r="C267" s="2" t="s">
        <v>825</v>
      </c>
      <c r="D267" s="2" t="s">
        <v>826</v>
      </c>
      <c r="E267" s="2" t="s">
        <v>183</v>
      </c>
      <c r="F267" s="2" t="s">
        <v>827</v>
      </c>
      <c r="G267" s="2" t="s">
        <v>19</v>
      </c>
      <c r="H267" s="2" t="s">
        <v>38</v>
      </c>
      <c r="I267" s="2">
        <v>5</v>
      </c>
      <c r="J267" s="2">
        <v>1</v>
      </c>
      <c r="K267" s="2">
        <v>5</v>
      </c>
      <c r="L267" s="2">
        <v>1</v>
      </c>
      <c r="M267" s="2">
        <v>3</v>
      </c>
      <c r="N267" s="2">
        <v>2</v>
      </c>
      <c r="O267" s="2">
        <v>3</v>
      </c>
      <c r="P267" s="2">
        <v>2</v>
      </c>
      <c r="Q267" s="2">
        <v>3</v>
      </c>
      <c r="R267" s="2">
        <v>4</v>
      </c>
      <c r="U267" s="2">
        <v>265</v>
      </c>
      <c r="V267" s="7">
        <f t="shared" si="20"/>
        <v>14</v>
      </c>
      <c r="W267" s="7">
        <f t="shared" si="22"/>
        <v>15</v>
      </c>
      <c r="X267" s="8">
        <f t="shared" si="21"/>
        <v>72.5</v>
      </c>
      <c r="Y267" s="9" t="str">
        <f t="shared" si="23"/>
        <v>B</v>
      </c>
    </row>
    <row r="268" spans="1:25" ht="15" x14ac:dyDescent="0.2">
      <c r="A268" s="1">
        <v>43649.677968587959</v>
      </c>
      <c r="B268" s="27">
        <v>266</v>
      </c>
      <c r="C268" s="2" t="s">
        <v>828</v>
      </c>
      <c r="D268" s="2" t="s">
        <v>829</v>
      </c>
      <c r="E268" s="2" t="s">
        <v>379</v>
      </c>
      <c r="F268" s="2" t="s">
        <v>830</v>
      </c>
      <c r="G268" s="2" t="s">
        <v>19</v>
      </c>
      <c r="H268" s="2" t="s">
        <v>29</v>
      </c>
      <c r="I268" s="2">
        <v>5</v>
      </c>
      <c r="J268" s="2">
        <v>3</v>
      </c>
      <c r="K268" s="2">
        <v>5</v>
      </c>
      <c r="L268" s="2">
        <v>1</v>
      </c>
      <c r="M268" s="2">
        <v>5</v>
      </c>
      <c r="N268" s="2">
        <v>2</v>
      </c>
      <c r="O268" s="2">
        <v>5</v>
      </c>
      <c r="P268" s="2">
        <v>1</v>
      </c>
      <c r="Q268" s="2">
        <v>4</v>
      </c>
      <c r="R268" s="2">
        <v>1</v>
      </c>
      <c r="U268" s="2">
        <v>266</v>
      </c>
      <c r="V268" s="7">
        <f t="shared" si="20"/>
        <v>19</v>
      </c>
      <c r="W268" s="7">
        <f t="shared" si="22"/>
        <v>17</v>
      </c>
      <c r="X268" s="8">
        <f t="shared" si="21"/>
        <v>90</v>
      </c>
      <c r="Y268" s="9" t="str">
        <f t="shared" si="23"/>
        <v>A</v>
      </c>
    </row>
    <row r="269" spans="1:25" ht="15" x14ac:dyDescent="0.2">
      <c r="A269" s="1">
        <v>43649.679631261577</v>
      </c>
      <c r="B269" s="27">
        <v>267</v>
      </c>
      <c r="C269" s="2" t="s">
        <v>831</v>
      </c>
      <c r="D269" s="2" t="s">
        <v>832</v>
      </c>
      <c r="E269" s="2" t="s">
        <v>79</v>
      </c>
      <c r="F269" s="2" t="s">
        <v>833</v>
      </c>
      <c r="G269" s="2" t="s">
        <v>19</v>
      </c>
      <c r="H269" s="2" t="s">
        <v>20</v>
      </c>
      <c r="I269" s="2">
        <v>5</v>
      </c>
      <c r="J269" s="2">
        <v>2</v>
      </c>
      <c r="K269" s="2">
        <v>5</v>
      </c>
      <c r="L269" s="2">
        <v>2</v>
      </c>
      <c r="M269" s="2">
        <v>5</v>
      </c>
      <c r="N269" s="2">
        <v>2</v>
      </c>
      <c r="O269" s="2">
        <v>5</v>
      </c>
      <c r="P269" s="2">
        <v>2</v>
      </c>
      <c r="Q269" s="2">
        <v>4</v>
      </c>
      <c r="R269" s="2">
        <v>2</v>
      </c>
      <c r="U269" s="2">
        <v>267</v>
      </c>
      <c r="V269" s="7">
        <f t="shared" si="20"/>
        <v>19</v>
      </c>
      <c r="W269" s="7">
        <f t="shared" si="22"/>
        <v>15</v>
      </c>
      <c r="X269" s="8">
        <f t="shared" si="21"/>
        <v>85</v>
      </c>
      <c r="Y269" s="9" t="str">
        <f t="shared" si="23"/>
        <v>A</v>
      </c>
    </row>
    <row r="270" spans="1:25" ht="15" x14ac:dyDescent="0.2">
      <c r="A270" s="1">
        <v>43649.679724317131</v>
      </c>
      <c r="B270" s="27">
        <v>268</v>
      </c>
      <c r="C270" s="2" t="s">
        <v>834</v>
      </c>
      <c r="D270" s="2" t="s">
        <v>835</v>
      </c>
      <c r="E270" s="2" t="s">
        <v>373</v>
      </c>
      <c r="F270" s="2" t="s">
        <v>42</v>
      </c>
      <c r="G270" s="2" t="s">
        <v>19</v>
      </c>
      <c r="H270" s="2" t="s">
        <v>20</v>
      </c>
      <c r="I270" s="2">
        <v>3</v>
      </c>
      <c r="J270" s="2">
        <v>1</v>
      </c>
      <c r="K270" s="2">
        <v>5</v>
      </c>
      <c r="L270" s="2">
        <v>1</v>
      </c>
      <c r="M270" s="2">
        <v>2</v>
      </c>
      <c r="N270" s="2">
        <v>3</v>
      </c>
      <c r="O270" s="2">
        <v>5</v>
      </c>
      <c r="P270" s="2">
        <v>1</v>
      </c>
      <c r="Q270" s="2">
        <v>3</v>
      </c>
      <c r="R270" s="2">
        <v>1</v>
      </c>
      <c r="U270" s="2">
        <v>268</v>
      </c>
      <c r="V270" s="7">
        <f t="shared" si="20"/>
        <v>13</v>
      </c>
      <c r="W270" s="7">
        <f t="shared" si="22"/>
        <v>18</v>
      </c>
      <c r="X270" s="8">
        <f t="shared" si="21"/>
        <v>77.5</v>
      </c>
      <c r="Y270" s="9" t="str">
        <f t="shared" si="23"/>
        <v>B</v>
      </c>
    </row>
    <row r="271" spans="1:25" ht="15" x14ac:dyDescent="0.2">
      <c r="A271" s="1">
        <v>43649.682447071755</v>
      </c>
      <c r="B271" s="27">
        <v>269</v>
      </c>
      <c r="C271" s="2" t="s">
        <v>836</v>
      </c>
      <c r="D271" s="2" t="s">
        <v>837</v>
      </c>
      <c r="E271" s="2" t="s">
        <v>838</v>
      </c>
      <c r="F271" s="2">
        <v>2017</v>
      </c>
      <c r="G271" s="2" t="s">
        <v>54</v>
      </c>
      <c r="H271" s="2" t="s">
        <v>20</v>
      </c>
      <c r="I271" s="2">
        <v>3</v>
      </c>
      <c r="J271" s="2">
        <v>4</v>
      </c>
      <c r="K271" s="2">
        <v>3</v>
      </c>
      <c r="L271" s="2">
        <v>4</v>
      </c>
      <c r="M271" s="2">
        <v>3</v>
      </c>
      <c r="N271" s="2">
        <v>3</v>
      </c>
      <c r="O271" s="2">
        <v>3</v>
      </c>
      <c r="P271" s="2">
        <v>3</v>
      </c>
      <c r="Q271" s="2">
        <v>3</v>
      </c>
      <c r="R271" s="2">
        <v>4</v>
      </c>
      <c r="U271" s="2">
        <v>269</v>
      </c>
      <c r="V271" s="7">
        <f t="shared" si="20"/>
        <v>10</v>
      </c>
      <c r="W271" s="7">
        <f t="shared" si="22"/>
        <v>7</v>
      </c>
      <c r="X271" s="8">
        <f t="shared" si="21"/>
        <v>42.5</v>
      </c>
      <c r="Y271" s="9" t="str">
        <f t="shared" si="23"/>
        <v>E</v>
      </c>
    </row>
    <row r="272" spans="1:25" ht="15" x14ac:dyDescent="0.2">
      <c r="A272" s="1">
        <v>43649.696581875003</v>
      </c>
      <c r="B272" s="27">
        <v>270</v>
      </c>
      <c r="C272" s="2" t="s">
        <v>839</v>
      </c>
      <c r="D272" s="2" t="s">
        <v>840</v>
      </c>
      <c r="E272" s="2" t="s">
        <v>17</v>
      </c>
      <c r="F272" s="2" t="s">
        <v>18</v>
      </c>
      <c r="G272" s="2" t="s">
        <v>19</v>
      </c>
      <c r="H272" s="2" t="s">
        <v>29</v>
      </c>
      <c r="I272" s="2">
        <v>3</v>
      </c>
      <c r="J272" s="2">
        <v>2</v>
      </c>
      <c r="K272" s="2">
        <v>3</v>
      </c>
      <c r="L272" s="2">
        <v>1</v>
      </c>
      <c r="M272" s="2">
        <v>2</v>
      </c>
      <c r="N272" s="2">
        <v>4</v>
      </c>
      <c r="O272" s="2">
        <v>3</v>
      </c>
      <c r="P272" s="2">
        <v>2</v>
      </c>
      <c r="Q272" s="2">
        <v>3</v>
      </c>
      <c r="R272" s="2">
        <v>1</v>
      </c>
      <c r="U272" s="2">
        <v>270</v>
      </c>
      <c r="V272" s="7">
        <f t="shared" si="20"/>
        <v>9</v>
      </c>
      <c r="W272" s="7">
        <f t="shared" si="22"/>
        <v>15</v>
      </c>
      <c r="X272" s="8">
        <f t="shared" si="21"/>
        <v>60</v>
      </c>
      <c r="Y272" s="9" t="str">
        <f t="shared" si="23"/>
        <v>D</v>
      </c>
    </row>
    <row r="273" spans="1:25" ht="15" x14ac:dyDescent="0.2">
      <c r="A273" s="1">
        <v>43649.732192361116</v>
      </c>
      <c r="B273" s="27">
        <v>271</v>
      </c>
      <c r="C273" s="2" t="s">
        <v>841</v>
      </c>
      <c r="D273" s="2" t="s">
        <v>842</v>
      </c>
      <c r="E273" s="2" t="s">
        <v>17</v>
      </c>
      <c r="F273" s="2" t="s">
        <v>843</v>
      </c>
      <c r="G273" s="2" t="s">
        <v>19</v>
      </c>
      <c r="H273" s="2" t="s">
        <v>20</v>
      </c>
      <c r="I273" s="2">
        <v>3</v>
      </c>
      <c r="J273" s="2">
        <v>5</v>
      </c>
      <c r="K273" s="2">
        <v>5</v>
      </c>
      <c r="L273" s="2">
        <v>1</v>
      </c>
      <c r="M273" s="2">
        <v>5</v>
      </c>
      <c r="N273" s="2">
        <v>1</v>
      </c>
      <c r="O273" s="2">
        <v>5</v>
      </c>
      <c r="P273" s="2">
        <v>1</v>
      </c>
      <c r="Q273" s="2">
        <v>5</v>
      </c>
      <c r="R273" s="2">
        <v>1</v>
      </c>
      <c r="U273" s="2">
        <v>271</v>
      </c>
      <c r="V273" s="7">
        <f t="shared" ref="V273:V336" si="24">SUM((I273-1)+(K273-1)+(M273-1)+(O273-1)+(Q273-1))</f>
        <v>18</v>
      </c>
      <c r="W273" s="7">
        <f t="shared" si="22"/>
        <v>16</v>
      </c>
      <c r="X273" s="8">
        <f t="shared" ref="X273:X336" si="25">(V273+W273)*2.5</f>
        <v>85</v>
      </c>
      <c r="Y273" s="9" t="str">
        <f t="shared" si="23"/>
        <v>A</v>
      </c>
    </row>
    <row r="274" spans="1:25" ht="15" x14ac:dyDescent="0.2">
      <c r="A274" s="1">
        <v>43649.744128252314</v>
      </c>
      <c r="B274" s="27">
        <v>272</v>
      </c>
      <c r="C274" s="2" t="s">
        <v>844</v>
      </c>
      <c r="D274" s="2" t="s">
        <v>845</v>
      </c>
      <c r="E274" s="2" t="s">
        <v>17</v>
      </c>
      <c r="F274" s="2" t="s">
        <v>846</v>
      </c>
      <c r="G274" s="2" t="s">
        <v>19</v>
      </c>
      <c r="H274" s="2" t="s">
        <v>20</v>
      </c>
      <c r="I274" s="2">
        <v>4</v>
      </c>
      <c r="J274" s="2">
        <v>5</v>
      </c>
      <c r="K274" s="2">
        <v>5</v>
      </c>
      <c r="L274" s="2">
        <v>3</v>
      </c>
      <c r="M274" s="2">
        <v>5</v>
      </c>
      <c r="N274" s="2">
        <v>2</v>
      </c>
      <c r="O274" s="2">
        <v>3</v>
      </c>
      <c r="P274" s="2">
        <v>1</v>
      </c>
      <c r="Q274" s="2">
        <v>4</v>
      </c>
      <c r="R274" s="2">
        <v>3</v>
      </c>
      <c r="U274" s="2">
        <v>272</v>
      </c>
      <c r="V274" s="7">
        <f t="shared" si="24"/>
        <v>16</v>
      </c>
      <c r="W274" s="7">
        <f t="shared" si="22"/>
        <v>11</v>
      </c>
      <c r="X274" s="8">
        <f t="shared" si="25"/>
        <v>67.5</v>
      </c>
      <c r="Y274" s="9" t="str">
        <f t="shared" si="23"/>
        <v>D</v>
      </c>
    </row>
    <row r="275" spans="1:25" ht="15" x14ac:dyDescent="0.2">
      <c r="A275" s="1">
        <v>43650.563730578702</v>
      </c>
      <c r="B275" s="27">
        <v>273</v>
      </c>
      <c r="C275" s="2" t="s">
        <v>847</v>
      </c>
      <c r="D275" s="2" t="s">
        <v>848</v>
      </c>
      <c r="E275" s="2" t="s">
        <v>395</v>
      </c>
      <c r="F275" s="2" t="s">
        <v>849</v>
      </c>
      <c r="G275" s="2" t="s">
        <v>19</v>
      </c>
      <c r="H275" s="2" t="s">
        <v>38</v>
      </c>
      <c r="I275" s="2">
        <v>5</v>
      </c>
      <c r="J275" s="2">
        <v>1</v>
      </c>
      <c r="K275" s="2">
        <v>4</v>
      </c>
      <c r="L275" s="2">
        <v>1</v>
      </c>
      <c r="M275" s="2">
        <v>3</v>
      </c>
      <c r="N275" s="2">
        <v>2</v>
      </c>
      <c r="O275" s="2">
        <v>4</v>
      </c>
      <c r="P275" s="2">
        <v>1</v>
      </c>
      <c r="Q275" s="2">
        <v>2</v>
      </c>
      <c r="R275" s="2">
        <v>1</v>
      </c>
      <c r="U275" s="2">
        <v>273</v>
      </c>
      <c r="V275" s="7">
        <f t="shared" si="24"/>
        <v>13</v>
      </c>
      <c r="W275" s="7">
        <f t="shared" si="22"/>
        <v>19</v>
      </c>
      <c r="X275" s="8">
        <f t="shared" si="25"/>
        <v>80</v>
      </c>
      <c r="Y275" s="9" t="str">
        <f t="shared" si="23"/>
        <v>B</v>
      </c>
    </row>
    <row r="276" spans="1:25" ht="15" x14ac:dyDescent="0.2">
      <c r="A276" s="1">
        <v>43650.565198078708</v>
      </c>
      <c r="B276" s="27">
        <v>274</v>
      </c>
      <c r="C276" s="2" t="s">
        <v>850</v>
      </c>
      <c r="D276" s="2" t="s">
        <v>851</v>
      </c>
      <c r="E276" s="2" t="s">
        <v>119</v>
      </c>
      <c r="F276" s="2" t="s">
        <v>852</v>
      </c>
      <c r="G276" s="2" t="s">
        <v>54</v>
      </c>
      <c r="H276" s="2" t="s">
        <v>20</v>
      </c>
      <c r="I276" s="2">
        <v>2</v>
      </c>
      <c r="J276" s="2">
        <v>2</v>
      </c>
      <c r="K276" s="2">
        <v>3</v>
      </c>
      <c r="L276" s="2">
        <v>2</v>
      </c>
      <c r="M276" s="2">
        <v>2</v>
      </c>
      <c r="N276" s="2">
        <v>2</v>
      </c>
      <c r="O276" s="2">
        <v>2</v>
      </c>
      <c r="P276" s="2">
        <v>2</v>
      </c>
      <c r="Q276" s="2">
        <v>2</v>
      </c>
      <c r="R276" s="2">
        <v>2</v>
      </c>
      <c r="U276" s="2">
        <v>274</v>
      </c>
      <c r="V276" s="7">
        <f t="shared" si="24"/>
        <v>6</v>
      </c>
      <c r="W276" s="7">
        <f t="shared" si="22"/>
        <v>15</v>
      </c>
      <c r="X276" s="8">
        <f t="shared" si="25"/>
        <v>52.5</v>
      </c>
      <c r="Y276" s="9" t="str">
        <f t="shared" si="23"/>
        <v>D</v>
      </c>
    </row>
    <row r="277" spans="1:25" ht="15" x14ac:dyDescent="0.2">
      <c r="A277" s="1">
        <v>43650.567422453707</v>
      </c>
      <c r="B277" s="27">
        <v>275</v>
      </c>
      <c r="C277" s="2" t="s">
        <v>853</v>
      </c>
      <c r="D277" s="2" t="s">
        <v>854</v>
      </c>
      <c r="E277" s="2" t="s">
        <v>250</v>
      </c>
      <c r="F277" s="2" t="s">
        <v>855</v>
      </c>
      <c r="G277" s="2" t="s">
        <v>19</v>
      </c>
      <c r="H277" s="2" t="s">
        <v>20</v>
      </c>
      <c r="I277" s="2">
        <v>3</v>
      </c>
      <c r="J277" s="2">
        <v>1</v>
      </c>
      <c r="K277" s="2">
        <v>3</v>
      </c>
      <c r="L277" s="2">
        <v>1</v>
      </c>
      <c r="M277" s="2">
        <v>3</v>
      </c>
      <c r="N277" s="2">
        <v>2</v>
      </c>
      <c r="O277" s="2">
        <v>3</v>
      </c>
      <c r="P277" s="2">
        <v>2</v>
      </c>
      <c r="Q277" s="2">
        <v>3</v>
      </c>
      <c r="R277" s="2">
        <v>1</v>
      </c>
      <c r="U277" s="2">
        <v>275</v>
      </c>
      <c r="V277" s="7">
        <f t="shared" si="24"/>
        <v>10</v>
      </c>
      <c r="W277" s="7">
        <f t="shared" si="22"/>
        <v>18</v>
      </c>
      <c r="X277" s="8">
        <f t="shared" si="25"/>
        <v>70</v>
      </c>
      <c r="Y277" s="9" t="str">
        <f t="shared" si="23"/>
        <v>B</v>
      </c>
    </row>
    <row r="278" spans="1:25" ht="15" x14ac:dyDescent="0.2">
      <c r="A278" s="1">
        <v>43650.567087824078</v>
      </c>
      <c r="B278" s="27">
        <v>276</v>
      </c>
      <c r="C278" s="2" t="s">
        <v>856</v>
      </c>
      <c r="D278" s="2" t="s">
        <v>857</v>
      </c>
      <c r="E278" s="2" t="s">
        <v>17</v>
      </c>
      <c r="F278" s="2" t="s">
        <v>858</v>
      </c>
      <c r="G278" s="2" t="s">
        <v>19</v>
      </c>
      <c r="H278" s="2" t="s">
        <v>29</v>
      </c>
      <c r="I278" s="2">
        <v>5</v>
      </c>
      <c r="J278" s="2">
        <v>1</v>
      </c>
      <c r="K278" s="2">
        <v>5</v>
      </c>
      <c r="L278" s="2">
        <v>1</v>
      </c>
      <c r="M278" s="2">
        <v>3</v>
      </c>
      <c r="N278" s="2">
        <v>1</v>
      </c>
      <c r="O278" s="2">
        <v>4</v>
      </c>
      <c r="P278" s="2">
        <v>1</v>
      </c>
      <c r="Q278" s="2">
        <v>4</v>
      </c>
      <c r="R278" s="2">
        <v>2</v>
      </c>
      <c r="U278" s="2">
        <v>276</v>
      </c>
      <c r="V278" s="7">
        <f t="shared" si="24"/>
        <v>16</v>
      </c>
      <c r="W278" s="7">
        <f t="shared" si="22"/>
        <v>19</v>
      </c>
      <c r="X278" s="8">
        <f t="shared" si="25"/>
        <v>87.5</v>
      </c>
      <c r="Y278" s="9" t="str">
        <f t="shared" si="23"/>
        <v>A</v>
      </c>
    </row>
    <row r="279" spans="1:25" ht="15" x14ac:dyDescent="0.2">
      <c r="A279" s="1">
        <v>43650.570789756945</v>
      </c>
      <c r="B279" s="27">
        <v>277</v>
      </c>
      <c r="C279" s="2" t="s">
        <v>859</v>
      </c>
      <c r="D279" s="2" t="s">
        <v>860</v>
      </c>
      <c r="E279" s="2" t="s">
        <v>17</v>
      </c>
      <c r="F279" s="2" t="s">
        <v>196</v>
      </c>
      <c r="G279" s="2" t="s">
        <v>19</v>
      </c>
      <c r="H279" s="2" t="s">
        <v>20</v>
      </c>
      <c r="I279" s="2">
        <v>5</v>
      </c>
      <c r="J279" s="2">
        <v>2</v>
      </c>
      <c r="K279" s="2">
        <v>3</v>
      </c>
      <c r="L279" s="2">
        <v>2</v>
      </c>
      <c r="M279" s="2">
        <v>3</v>
      </c>
      <c r="N279" s="2">
        <v>3</v>
      </c>
      <c r="O279" s="2">
        <v>3</v>
      </c>
      <c r="P279" s="2">
        <v>2</v>
      </c>
      <c r="Q279" s="2">
        <v>2</v>
      </c>
      <c r="R279" s="2">
        <v>3</v>
      </c>
      <c r="U279" s="2">
        <v>277</v>
      </c>
      <c r="V279" s="7">
        <f t="shared" si="24"/>
        <v>11</v>
      </c>
      <c r="W279" s="7">
        <f t="shared" si="22"/>
        <v>13</v>
      </c>
      <c r="X279" s="8">
        <f t="shared" si="25"/>
        <v>60</v>
      </c>
      <c r="Y279" s="9" t="str">
        <f t="shared" si="23"/>
        <v>D</v>
      </c>
    </row>
    <row r="280" spans="1:25" ht="15" x14ac:dyDescent="0.2">
      <c r="A280" s="1">
        <v>43650.684345868052</v>
      </c>
      <c r="B280" s="27">
        <v>278</v>
      </c>
      <c r="C280" s="2" t="s">
        <v>861</v>
      </c>
      <c r="D280" s="2" t="s">
        <v>862</v>
      </c>
      <c r="E280" s="2" t="s">
        <v>41</v>
      </c>
      <c r="F280" s="2" t="s">
        <v>150</v>
      </c>
      <c r="G280" s="2" t="s">
        <v>19</v>
      </c>
      <c r="H280" s="2" t="s">
        <v>20</v>
      </c>
      <c r="I280" s="2">
        <v>5</v>
      </c>
      <c r="J280" s="2">
        <v>2</v>
      </c>
      <c r="K280" s="2">
        <v>5</v>
      </c>
      <c r="L280" s="2">
        <v>1</v>
      </c>
      <c r="M280" s="2">
        <v>3</v>
      </c>
      <c r="N280" s="2">
        <v>2</v>
      </c>
      <c r="O280" s="2">
        <v>5</v>
      </c>
      <c r="P280" s="2">
        <v>2</v>
      </c>
      <c r="Q280" s="2">
        <v>2</v>
      </c>
      <c r="R280" s="2">
        <v>3</v>
      </c>
      <c r="U280" s="2">
        <v>278</v>
      </c>
      <c r="V280" s="7">
        <f t="shared" si="24"/>
        <v>15</v>
      </c>
      <c r="W280" s="7">
        <f t="shared" si="22"/>
        <v>15</v>
      </c>
      <c r="X280" s="8">
        <f t="shared" si="25"/>
        <v>75</v>
      </c>
      <c r="Y280" s="9" t="str">
        <f t="shared" si="23"/>
        <v>B</v>
      </c>
    </row>
    <row r="281" spans="1:25" ht="15" x14ac:dyDescent="0.2">
      <c r="A281" s="1">
        <v>43650.911223206014</v>
      </c>
      <c r="B281" s="27">
        <v>279</v>
      </c>
      <c r="C281" s="2" t="s">
        <v>863</v>
      </c>
      <c r="D281" s="2" t="s">
        <v>864</v>
      </c>
      <c r="E281" s="2" t="s">
        <v>376</v>
      </c>
      <c r="F281" s="2" t="s">
        <v>865</v>
      </c>
      <c r="G281" s="2" t="s">
        <v>19</v>
      </c>
      <c r="H281" s="2" t="s">
        <v>29</v>
      </c>
      <c r="I281" s="2">
        <v>3</v>
      </c>
      <c r="J281" s="2">
        <v>3</v>
      </c>
      <c r="K281" s="2">
        <v>2</v>
      </c>
      <c r="L281" s="2">
        <v>1</v>
      </c>
      <c r="M281" s="2">
        <v>3</v>
      </c>
      <c r="N281" s="2">
        <v>2</v>
      </c>
      <c r="O281" s="2">
        <v>2</v>
      </c>
      <c r="P281" s="2">
        <v>3</v>
      </c>
      <c r="Q281" s="2">
        <v>2</v>
      </c>
      <c r="R281" s="2">
        <v>2</v>
      </c>
      <c r="U281" s="2">
        <v>279</v>
      </c>
      <c r="V281" s="7">
        <f t="shared" si="24"/>
        <v>7</v>
      </c>
      <c r="W281" s="7">
        <f t="shared" si="22"/>
        <v>14</v>
      </c>
      <c r="X281" s="8">
        <f t="shared" si="25"/>
        <v>52.5</v>
      </c>
      <c r="Y281" s="9" t="str">
        <f t="shared" si="23"/>
        <v>D</v>
      </c>
    </row>
    <row r="282" spans="1:25" ht="15" x14ac:dyDescent="0.2">
      <c r="A282" s="1">
        <v>43650.918701388888</v>
      </c>
      <c r="B282" s="27">
        <v>280</v>
      </c>
      <c r="C282" s="2" t="s">
        <v>866</v>
      </c>
      <c r="D282" s="2" t="s">
        <v>867</v>
      </c>
      <c r="E282" s="2" t="s">
        <v>68</v>
      </c>
      <c r="F282" s="2" t="s">
        <v>868</v>
      </c>
      <c r="G282" s="2" t="s">
        <v>19</v>
      </c>
      <c r="H282" s="2" t="s">
        <v>20</v>
      </c>
      <c r="I282" s="2">
        <v>3</v>
      </c>
      <c r="J282" s="2">
        <v>1</v>
      </c>
      <c r="K282" s="2">
        <v>5</v>
      </c>
      <c r="L282" s="2">
        <v>1</v>
      </c>
      <c r="M282" s="2">
        <v>3</v>
      </c>
      <c r="N282" s="2">
        <v>2</v>
      </c>
      <c r="O282" s="2">
        <v>3</v>
      </c>
      <c r="P282" s="2">
        <v>1</v>
      </c>
      <c r="Q282" s="2">
        <v>2</v>
      </c>
      <c r="R282" s="2">
        <v>2</v>
      </c>
      <c r="U282" s="2">
        <v>280</v>
      </c>
      <c r="V282" s="7">
        <f t="shared" si="24"/>
        <v>11</v>
      </c>
      <c r="W282" s="7">
        <f t="shared" si="22"/>
        <v>18</v>
      </c>
      <c r="X282" s="8">
        <f t="shared" si="25"/>
        <v>72.5</v>
      </c>
      <c r="Y282" s="9" t="str">
        <f t="shared" si="23"/>
        <v>B</v>
      </c>
    </row>
    <row r="283" spans="1:25" ht="15" x14ac:dyDescent="0.2">
      <c r="A283" s="1">
        <v>43650.926437685186</v>
      </c>
      <c r="B283" s="27">
        <v>281</v>
      </c>
      <c r="C283" s="2" t="s">
        <v>869</v>
      </c>
      <c r="D283" s="2" t="s">
        <v>870</v>
      </c>
      <c r="E283" s="2" t="s">
        <v>17</v>
      </c>
      <c r="F283" s="2" t="s">
        <v>235</v>
      </c>
      <c r="G283" s="2" t="s">
        <v>19</v>
      </c>
      <c r="H283" s="2" t="s">
        <v>20</v>
      </c>
      <c r="I283" s="2">
        <v>3</v>
      </c>
      <c r="J283" s="2">
        <v>3</v>
      </c>
      <c r="K283" s="2">
        <v>3</v>
      </c>
      <c r="L283" s="2">
        <v>2</v>
      </c>
      <c r="M283" s="2">
        <v>2</v>
      </c>
      <c r="N283" s="2">
        <v>5</v>
      </c>
      <c r="O283" s="2">
        <v>2</v>
      </c>
      <c r="P283" s="2">
        <v>3</v>
      </c>
      <c r="Q283" s="2">
        <v>3</v>
      </c>
      <c r="R283" s="2">
        <v>3</v>
      </c>
      <c r="U283" s="2">
        <v>281</v>
      </c>
      <c r="V283" s="7">
        <f t="shared" si="24"/>
        <v>8</v>
      </c>
      <c r="W283" s="7">
        <f t="shared" si="22"/>
        <v>9</v>
      </c>
      <c r="X283" s="8">
        <f t="shared" si="25"/>
        <v>42.5</v>
      </c>
      <c r="Y283" s="9" t="str">
        <f t="shared" si="23"/>
        <v>E</v>
      </c>
    </row>
    <row r="284" spans="1:25" ht="15" x14ac:dyDescent="0.2">
      <c r="A284" s="1">
        <v>43650.951269780096</v>
      </c>
      <c r="B284" s="27">
        <v>282</v>
      </c>
      <c r="C284" s="2" t="s">
        <v>871</v>
      </c>
      <c r="D284" s="2" t="s">
        <v>872</v>
      </c>
      <c r="E284" s="2" t="s">
        <v>17</v>
      </c>
      <c r="F284" s="2" t="s">
        <v>873</v>
      </c>
      <c r="G284" s="2" t="s">
        <v>19</v>
      </c>
      <c r="H284" s="2" t="s">
        <v>20</v>
      </c>
      <c r="I284" s="2">
        <v>3</v>
      </c>
      <c r="J284" s="2">
        <v>2</v>
      </c>
      <c r="K284" s="2">
        <v>3</v>
      </c>
      <c r="L284" s="2">
        <v>1</v>
      </c>
      <c r="M284" s="2">
        <v>2</v>
      </c>
      <c r="N284" s="2">
        <v>2</v>
      </c>
      <c r="O284" s="2">
        <v>5</v>
      </c>
      <c r="P284" s="2">
        <v>3</v>
      </c>
      <c r="Q284" s="2">
        <v>3</v>
      </c>
      <c r="R284" s="2">
        <v>2</v>
      </c>
      <c r="U284" s="2">
        <v>282</v>
      </c>
      <c r="V284" s="7">
        <f t="shared" si="24"/>
        <v>11</v>
      </c>
      <c r="W284" s="7">
        <f t="shared" si="22"/>
        <v>15</v>
      </c>
      <c r="X284" s="8">
        <f t="shared" si="25"/>
        <v>65</v>
      </c>
      <c r="Y284" s="9" t="str">
        <f t="shared" si="23"/>
        <v>D</v>
      </c>
    </row>
    <row r="285" spans="1:25" ht="15" x14ac:dyDescent="0.2">
      <c r="A285" s="1">
        <v>43651.365774293983</v>
      </c>
      <c r="B285" s="27">
        <v>283</v>
      </c>
      <c r="C285" s="2" t="s">
        <v>874</v>
      </c>
      <c r="D285" s="2" t="s">
        <v>875</v>
      </c>
      <c r="E285" s="2" t="s">
        <v>876</v>
      </c>
      <c r="F285" s="2" t="s">
        <v>877</v>
      </c>
      <c r="G285" s="2" t="s">
        <v>19</v>
      </c>
      <c r="H285" s="2" t="s">
        <v>20</v>
      </c>
      <c r="I285" s="2">
        <v>5</v>
      </c>
      <c r="J285" s="2">
        <v>1</v>
      </c>
      <c r="K285" s="2">
        <v>5</v>
      </c>
      <c r="L285" s="2">
        <v>1</v>
      </c>
      <c r="M285" s="2">
        <v>5</v>
      </c>
      <c r="N285" s="2">
        <v>1</v>
      </c>
      <c r="O285" s="2">
        <v>5</v>
      </c>
      <c r="P285" s="2">
        <v>1</v>
      </c>
      <c r="Q285" s="2">
        <v>4</v>
      </c>
      <c r="R285" s="2">
        <v>1</v>
      </c>
      <c r="U285" s="2">
        <v>283</v>
      </c>
      <c r="V285" s="7">
        <f t="shared" si="24"/>
        <v>19</v>
      </c>
      <c r="W285" s="7">
        <f t="shared" si="22"/>
        <v>20</v>
      </c>
      <c r="X285" s="8">
        <f t="shared" si="25"/>
        <v>97.5</v>
      </c>
      <c r="Y285" s="9" t="str">
        <f t="shared" si="23"/>
        <v>A</v>
      </c>
    </row>
    <row r="286" spans="1:25" ht="15" x14ac:dyDescent="0.2">
      <c r="A286" s="1">
        <v>43651.366127152782</v>
      </c>
      <c r="B286" s="27">
        <v>284</v>
      </c>
      <c r="C286" s="2" t="s">
        <v>878</v>
      </c>
      <c r="D286" s="2" t="s">
        <v>879</v>
      </c>
      <c r="E286" s="2" t="s">
        <v>326</v>
      </c>
      <c r="F286" s="2" t="s">
        <v>793</v>
      </c>
      <c r="G286" s="2" t="s">
        <v>19</v>
      </c>
      <c r="H286" s="2" t="s">
        <v>20</v>
      </c>
      <c r="I286" s="2">
        <v>3</v>
      </c>
      <c r="J286" s="2">
        <v>1</v>
      </c>
      <c r="K286" s="2">
        <v>3</v>
      </c>
      <c r="L286" s="2">
        <v>1</v>
      </c>
      <c r="M286" s="2">
        <v>4</v>
      </c>
      <c r="N286" s="2">
        <v>1</v>
      </c>
      <c r="O286" s="2">
        <v>4</v>
      </c>
      <c r="P286" s="2">
        <v>2</v>
      </c>
      <c r="Q286" s="2">
        <v>2</v>
      </c>
      <c r="R286" s="2">
        <v>1</v>
      </c>
      <c r="U286" s="2">
        <v>284</v>
      </c>
      <c r="V286" s="7">
        <f t="shared" si="24"/>
        <v>11</v>
      </c>
      <c r="W286" s="7">
        <f t="shared" si="22"/>
        <v>19</v>
      </c>
      <c r="X286" s="8">
        <f t="shared" si="25"/>
        <v>75</v>
      </c>
      <c r="Y286" s="9" t="str">
        <f t="shared" si="23"/>
        <v>B</v>
      </c>
    </row>
    <row r="287" spans="1:25" ht="15" x14ac:dyDescent="0.2">
      <c r="A287" s="1">
        <v>43651.383011307873</v>
      </c>
      <c r="B287" s="27">
        <v>285</v>
      </c>
      <c r="C287" s="2" t="s">
        <v>880</v>
      </c>
      <c r="D287" s="2" t="s">
        <v>881</v>
      </c>
      <c r="E287" s="2" t="s">
        <v>32</v>
      </c>
      <c r="F287" s="2" t="s">
        <v>882</v>
      </c>
      <c r="G287" s="2" t="s">
        <v>19</v>
      </c>
      <c r="H287" s="2" t="s">
        <v>20</v>
      </c>
      <c r="I287" s="2">
        <v>2</v>
      </c>
      <c r="J287" s="2">
        <v>2</v>
      </c>
      <c r="K287" s="2">
        <v>3</v>
      </c>
      <c r="L287" s="2">
        <v>1</v>
      </c>
      <c r="M287" s="2">
        <v>2</v>
      </c>
      <c r="N287" s="2">
        <v>2</v>
      </c>
      <c r="O287" s="2">
        <v>4</v>
      </c>
      <c r="P287" s="2">
        <v>1</v>
      </c>
      <c r="Q287" s="2">
        <v>3</v>
      </c>
      <c r="R287" s="2">
        <v>1</v>
      </c>
      <c r="U287" s="2">
        <v>285</v>
      </c>
      <c r="V287" s="7">
        <f t="shared" si="24"/>
        <v>9</v>
      </c>
      <c r="W287" s="7">
        <f t="shared" si="22"/>
        <v>18</v>
      </c>
      <c r="X287" s="8">
        <f t="shared" si="25"/>
        <v>67.5</v>
      </c>
      <c r="Y287" s="9" t="str">
        <f t="shared" si="23"/>
        <v>D</v>
      </c>
    </row>
    <row r="288" spans="1:25" ht="15" x14ac:dyDescent="0.2">
      <c r="A288" s="1">
        <v>43651.383276909721</v>
      </c>
      <c r="B288" s="27">
        <v>286</v>
      </c>
      <c r="C288" s="2" t="s">
        <v>883</v>
      </c>
      <c r="D288" s="2" t="s">
        <v>884</v>
      </c>
      <c r="E288" s="2" t="s">
        <v>885</v>
      </c>
      <c r="F288" s="2" t="s">
        <v>348</v>
      </c>
      <c r="G288" s="2" t="s">
        <v>19</v>
      </c>
      <c r="H288" s="2" t="s">
        <v>20</v>
      </c>
      <c r="I288" s="2">
        <v>3</v>
      </c>
      <c r="J288" s="2">
        <v>2</v>
      </c>
      <c r="K288" s="2">
        <v>3</v>
      </c>
      <c r="L288" s="2">
        <v>2</v>
      </c>
      <c r="M288" s="2">
        <v>3</v>
      </c>
      <c r="N288" s="2">
        <v>2</v>
      </c>
      <c r="O288" s="2">
        <v>3</v>
      </c>
      <c r="P288" s="2">
        <v>2</v>
      </c>
      <c r="Q288" s="2">
        <v>3</v>
      </c>
      <c r="R288" s="2">
        <v>2</v>
      </c>
      <c r="U288" s="2">
        <v>286</v>
      </c>
      <c r="V288" s="7">
        <f t="shared" si="24"/>
        <v>10</v>
      </c>
      <c r="W288" s="7">
        <f t="shared" si="22"/>
        <v>15</v>
      </c>
      <c r="X288" s="8">
        <f t="shared" si="25"/>
        <v>62.5</v>
      </c>
      <c r="Y288" s="9" t="str">
        <f t="shared" si="23"/>
        <v>D</v>
      </c>
    </row>
    <row r="289" spans="1:25" ht="15" x14ac:dyDescent="0.2">
      <c r="A289" s="1">
        <v>43651.392971886569</v>
      </c>
      <c r="B289" s="27">
        <v>287</v>
      </c>
      <c r="C289" s="2" t="s">
        <v>886</v>
      </c>
      <c r="D289" s="2" t="s">
        <v>887</v>
      </c>
      <c r="E289" s="2" t="s">
        <v>742</v>
      </c>
      <c r="F289" s="2" t="s">
        <v>888</v>
      </c>
      <c r="G289" s="2" t="s">
        <v>19</v>
      </c>
      <c r="H289" s="2" t="s">
        <v>20</v>
      </c>
      <c r="I289" s="2">
        <v>3</v>
      </c>
      <c r="J289" s="2">
        <v>2</v>
      </c>
      <c r="K289" s="2">
        <v>3</v>
      </c>
      <c r="L289" s="2">
        <v>1</v>
      </c>
      <c r="M289" s="2">
        <v>1</v>
      </c>
      <c r="N289" s="2">
        <v>2</v>
      </c>
      <c r="O289" s="2">
        <v>5</v>
      </c>
      <c r="P289" s="2">
        <v>1</v>
      </c>
      <c r="Q289" s="2">
        <v>4</v>
      </c>
      <c r="R289" s="2">
        <v>1</v>
      </c>
      <c r="U289" s="2">
        <v>287</v>
      </c>
      <c r="V289" s="7">
        <f t="shared" si="24"/>
        <v>11</v>
      </c>
      <c r="W289" s="7">
        <f t="shared" si="22"/>
        <v>18</v>
      </c>
      <c r="X289" s="8">
        <f t="shared" si="25"/>
        <v>72.5</v>
      </c>
      <c r="Y289" s="9" t="str">
        <f t="shared" si="23"/>
        <v>B</v>
      </c>
    </row>
    <row r="290" spans="1:25" ht="15" x14ac:dyDescent="0.2">
      <c r="A290" s="1">
        <v>43651.394487500002</v>
      </c>
      <c r="B290" s="27">
        <v>288</v>
      </c>
      <c r="C290" s="2" t="s">
        <v>889</v>
      </c>
      <c r="D290" s="2" t="s">
        <v>890</v>
      </c>
      <c r="E290" s="2" t="s">
        <v>292</v>
      </c>
      <c r="F290" s="2" t="s">
        <v>891</v>
      </c>
      <c r="G290" s="2" t="s">
        <v>19</v>
      </c>
      <c r="H290" s="2" t="s">
        <v>20</v>
      </c>
      <c r="I290" s="2">
        <v>1</v>
      </c>
      <c r="J290" s="2">
        <v>3</v>
      </c>
      <c r="K290" s="2">
        <v>1</v>
      </c>
      <c r="L290" s="2">
        <v>3</v>
      </c>
      <c r="M290" s="2">
        <v>1</v>
      </c>
      <c r="N290" s="2">
        <v>3</v>
      </c>
      <c r="O290" s="2">
        <v>2</v>
      </c>
      <c r="P290" s="2">
        <v>3</v>
      </c>
      <c r="Q290" s="2">
        <v>3</v>
      </c>
      <c r="R290" s="2">
        <v>1</v>
      </c>
      <c r="U290" s="2">
        <v>288</v>
      </c>
      <c r="V290" s="7">
        <f t="shared" si="24"/>
        <v>3</v>
      </c>
      <c r="W290" s="7">
        <f t="shared" si="22"/>
        <v>12</v>
      </c>
      <c r="X290" s="8">
        <f t="shared" si="25"/>
        <v>37.5</v>
      </c>
      <c r="Y290" s="9" t="str">
        <f t="shared" si="23"/>
        <v>E</v>
      </c>
    </row>
    <row r="291" spans="1:25" ht="15" x14ac:dyDescent="0.2">
      <c r="A291" s="1">
        <v>43651.400716828706</v>
      </c>
      <c r="B291" s="27">
        <v>289</v>
      </c>
      <c r="C291" s="2" t="s">
        <v>892</v>
      </c>
      <c r="D291" s="2" t="s">
        <v>893</v>
      </c>
      <c r="E291" s="2" t="s">
        <v>17</v>
      </c>
      <c r="F291" s="2" t="s">
        <v>894</v>
      </c>
      <c r="G291" s="2" t="s">
        <v>19</v>
      </c>
      <c r="H291" s="2" t="s">
        <v>20</v>
      </c>
      <c r="I291" s="2">
        <v>5</v>
      </c>
      <c r="J291" s="2">
        <v>2</v>
      </c>
      <c r="K291" s="2">
        <v>5</v>
      </c>
      <c r="L291" s="2">
        <v>1</v>
      </c>
      <c r="M291" s="2">
        <v>5</v>
      </c>
      <c r="N291" s="2">
        <v>2</v>
      </c>
      <c r="O291" s="2">
        <v>3</v>
      </c>
      <c r="P291" s="2">
        <v>1</v>
      </c>
      <c r="Q291" s="2">
        <v>2</v>
      </c>
      <c r="R291" s="2">
        <v>2</v>
      </c>
      <c r="U291" s="2">
        <v>289</v>
      </c>
      <c r="V291" s="7">
        <f t="shared" si="24"/>
        <v>15</v>
      </c>
      <c r="W291" s="7">
        <f t="shared" si="22"/>
        <v>17</v>
      </c>
      <c r="X291" s="8">
        <f t="shared" si="25"/>
        <v>80</v>
      </c>
      <c r="Y291" s="9" t="str">
        <f t="shared" si="23"/>
        <v>B</v>
      </c>
    </row>
    <row r="292" spans="1:25" ht="15" x14ac:dyDescent="0.2">
      <c r="A292" s="1">
        <v>43651.407938310185</v>
      </c>
      <c r="B292" s="27">
        <v>290</v>
      </c>
      <c r="C292" s="2" t="s">
        <v>895</v>
      </c>
      <c r="D292" s="2" t="s">
        <v>896</v>
      </c>
      <c r="E292" s="2" t="s">
        <v>17</v>
      </c>
      <c r="F292" s="2" t="s">
        <v>196</v>
      </c>
      <c r="G292" s="2" t="s">
        <v>19</v>
      </c>
      <c r="H292" s="2" t="s">
        <v>20</v>
      </c>
      <c r="I292" s="2">
        <v>4</v>
      </c>
      <c r="J292" s="2">
        <v>2</v>
      </c>
      <c r="K292" s="2">
        <v>3</v>
      </c>
      <c r="L292" s="2">
        <v>1</v>
      </c>
      <c r="M292" s="2">
        <v>3</v>
      </c>
      <c r="N292" s="2">
        <v>2</v>
      </c>
      <c r="O292" s="2">
        <v>4</v>
      </c>
      <c r="P292" s="2">
        <v>2</v>
      </c>
      <c r="Q292" s="2">
        <v>3</v>
      </c>
      <c r="R292" s="2">
        <v>2</v>
      </c>
      <c r="U292" s="2">
        <v>290</v>
      </c>
      <c r="V292" s="7">
        <f t="shared" si="24"/>
        <v>12</v>
      </c>
      <c r="W292" s="7">
        <f t="shared" si="22"/>
        <v>16</v>
      </c>
      <c r="X292" s="8">
        <f t="shared" si="25"/>
        <v>70</v>
      </c>
      <c r="Y292" s="9" t="str">
        <f t="shared" si="23"/>
        <v>B</v>
      </c>
    </row>
    <row r="293" spans="1:25" ht="15" x14ac:dyDescent="0.2">
      <c r="A293" s="1">
        <v>43651.437022881946</v>
      </c>
      <c r="B293" s="27">
        <v>291</v>
      </c>
      <c r="C293" s="2" t="s">
        <v>897</v>
      </c>
      <c r="D293" s="2" t="s">
        <v>898</v>
      </c>
      <c r="E293" s="2" t="s">
        <v>68</v>
      </c>
      <c r="F293" s="2" t="s">
        <v>251</v>
      </c>
      <c r="G293" s="2" t="s">
        <v>19</v>
      </c>
      <c r="H293" s="2" t="s">
        <v>38</v>
      </c>
      <c r="I293" s="2">
        <v>5</v>
      </c>
      <c r="J293" s="2">
        <v>2</v>
      </c>
      <c r="K293" s="2">
        <v>3</v>
      </c>
      <c r="L293" s="2">
        <v>1</v>
      </c>
      <c r="M293" s="2">
        <v>3</v>
      </c>
      <c r="N293" s="2">
        <v>2</v>
      </c>
      <c r="O293" s="2">
        <v>3</v>
      </c>
      <c r="P293" s="2">
        <v>2</v>
      </c>
      <c r="Q293" s="2">
        <v>2</v>
      </c>
      <c r="R293" s="2">
        <v>3</v>
      </c>
      <c r="U293" s="2">
        <v>291</v>
      </c>
      <c r="V293" s="7">
        <f t="shared" si="24"/>
        <v>11</v>
      </c>
      <c r="W293" s="7">
        <f t="shared" si="22"/>
        <v>15</v>
      </c>
      <c r="X293" s="8">
        <f t="shared" si="25"/>
        <v>65</v>
      </c>
      <c r="Y293" s="9" t="str">
        <f t="shared" si="23"/>
        <v>D</v>
      </c>
    </row>
    <row r="294" spans="1:25" ht="15" x14ac:dyDescent="0.2">
      <c r="A294" s="1">
        <v>43651.441224456023</v>
      </c>
      <c r="B294" s="27">
        <v>292</v>
      </c>
      <c r="C294" s="2" t="s">
        <v>899</v>
      </c>
      <c r="D294" s="2" t="s">
        <v>900</v>
      </c>
      <c r="E294" s="2" t="s">
        <v>79</v>
      </c>
      <c r="F294" s="2" t="s">
        <v>901</v>
      </c>
      <c r="G294" s="2" t="s">
        <v>19</v>
      </c>
      <c r="H294" s="2" t="s">
        <v>20</v>
      </c>
      <c r="I294" s="2">
        <v>3</v>
      </c>
      <c r="J294" s="2">
        <v>1</v>
      </c>
      <c r="K294" s="2">
        <v>4</v>
      </c>
      <c r="L294" s="2">
        <v>1</v>
      </c>
      <c r="M294" s="2">
        <v>2</v>
      </c>
      <c r="N294" s="2">
        <v>2</v>
      </c>
      <c r="O294" s="2">
        <v>3</v>
      </c>
      <c r="P294" s="2">
        <v>1</v>
      </c>
      <c r="Q294" s="2">
        <v>4</v>
      </c>
      <c r="R294" s="2">
        <v>2</v>
      </c>
      <c r="U294" s="2">
        <v>292</v>
      </c>
      <c r="V294" s="7">
        <f t="shared" si="24"/>
        <v>11</v>
      </c>
      <c r="W294" s="7">
        <f t="shared" si="22"/>
        <v>18</v>
      </c>
      <c r="X294" s="8">
        <f t="shared" si="25"/>
        <v>72.5</v>
      </c>
      <c r="Y294" s="9" t="str">
        <f t="shared" si="23"/>
        <v>B</v>
      </c>
    </row>
    <row r="295" spans="1:25" ht="15" x14ac:dyDescent="0.2">
      <c r="A295" s="1">
        <v>43651.447431180553</v>
      </c>
      <c r="B295" s="27">
        <v>293</v>
      </c>
      <c r="C295" s="2" t="s">
        <v>902</v>
      </c>
      <c r="D295" s="2" t="s">
        <v>903</v>
      </c>
      <c r="E295" s="2" t="s">
        <v>292</v>
      </c>
      <c r="F295" s="2" t="s">
        <v>904</v>
      </c>
      <c r="G295" s="2" t="s">
        <v>19</v>
      </c>
      <c r="H295" s="2" t="s">
        <v>20</v>
      </c>
      <c r="I295" s="2">
        <v>3</v>
      </c>
      <c r="J295" s="2">
        <v>2</v>
      </c>
      <c r="K295" s="2">
        <v>4</v>
      </c>
      <c r="L295" s="2">
        <v>2</v>
      </c>
      <c r="M295" s="2">
        <v>2</v>
      </c>
      <c r="N295" s="2">
        <v>2</v>
      </c>
      <c r="O295" s="2">
        <v>1</v>
      </c>
      <c r="P295" s="2">
        <v>2</v>
      </c>
      <c r="Q295" s="2">
        <v>3</v>
      </c>
      <c r="R295" s="2">
        <v>4</v>
      </c>
      <c r="U295" s="2">
        <v>293</v>
      </c>
      <c r="V295" s="7">
        <f t="shared" si="24"/>
        <v>8</v>
      </c>
      <c r="W295" s="7">
        <f t="shared" si="22"/>
        <v>13</v>
      </c>
      <c r="X295" s="8">
        <f t="shared" si="25"/>
        <v>52.5</v>
      </c>
      <c r="Y295" s="9" t="str">
        <f t="shared" si="23"/>
        <v>D</v>
      </c>
    </row>
    <row r="296" spans="1:25" ht="15" x14ac:dyDescent="0.2">
      <c r="A296" s="1">
        <v>43651.46217579861</v>
      </c>
      <c r="B296" s="27">
        <v>294</v>
      </c>
      <c r="C296" s="2" t="s">
        <v>905</v>
      </c>
      <c r="D296" s="2" t="s">
        <v>906</v>
      </c>
      <c r="E296" s="2" t="s">
        <v>17</v>
      </c>
      <c r="F296" s="2" t="s">
        <v>418</v>
      </c>
      <c r="G296" s="2" t="s">
        <v>19</v>
      </c>
      <c r="H296" s="2" t="s">
        <v>20</v>
      </c>
      <c r="I296" s="2">
        <v>3</v>
      </c>
      <c r="J296" s="2">
        <v>4</v>
      </c>
      <c r="K296" s="2">
        <v>5</v>
      </c>
      <c r="L296" s="2">
        <v>2</v>
      </c>
      <c r="M296" s="2">
        <v>3</v>
      </c>
      <c r="N296" s="2">
        <v>3</v>
      </c>
      <c r="O296" s="2">
        <v>4</v>
      </c>
      <c r="P296" s="2">
        <v>2</v>
      </c>
      <c r="Q296" s="2">
        <v>3</v>
      </c>
      <c r="R296" s="2">
        <v>3</v>
      </c>
      <c r="U296" s="2">
        <v>294</v>
      </c>
      <c r="V296" s="7">
        <f t="shared" si="24"/>
        <v>13</v>
      </c>
      <c r="W296" s="7">
        <f t="shared" si="22"/>
        <v>11</v>
      </c>
      <c r="X296" s="8">
        <f t="shared" si="25"/>
        <v>60</v>
      </c>
      <c r="Y296" s="9" t="str">
        <f t="shared" si="23"/>
        <v>D</v>
      </c>
    </row>
    <row r="297" spans="1:25" ht="15" x14ac:dyDescent="0.2">
      <c r="A297" s="1">
        <v>43651.465516793978</v>
      </c>
      <c r="B297" s="27">
        <v>295</v>
      </c>
      <c r="C297" s="2" t="s">
        <v>907</v>
      </c>
      <c r="D297" s="2" t="s">
        <v>908</v>
      </c>
      <c r="E297" s="2" t="s">
        <v>68</v>
      </c>
      <c r="F297" s="2" t="s">
        <v>500</v>
      </c>
      <c r="G297" s="2" t="s">
        <v>19</v>
      </c>
      <c r="H297" s="2" t="s">
        <v>20</v>
      </c>
      <c r="I297" s="2">
        <v>4</v>
      </c>
      <c r="J297" s="2">
        <v>1</v>
      </c>
      <c r="K297" s="2">
        <v>5</v>
      </c>
      <c r="L297" s="2">
        <v>2</v>
      </c>
      <c r="M297" s="2">
        <v>3</v>
      </c>
      <c r="N297" s="2">
        <v>2</v>
      </c>
      <c r="O297" s="2">
        <v>3</v>
      </c>
      <c r="P297" s="2">
        <v>2</v>
      </c>
      <c r="Q297" s="2">
        <v>3</v>
      </c>
      <c r="R297" s="2">
        <v>3</v>
      </c>
      <c r="U297" s="2">
        <v>295</v>
      </c>
      <c r="V297" s="7">
        <f t="shared" si="24"/>
        <v>13</v>
      </c>
      <c r="W297" s="7">
        <f t="shared" si="22"/>
        <v>15</v>
      </c>
      <c r="X297" s="8">
        <f t="shared" si="25"/>
        <v>70</v>
      </c>
      <c r="Y297" s="9" t="str">
        <f t="shared" si="23"/>
        <v>B</v>
      </c>
    </row>
    <row r="298" spans="1:25" ht="15" x14ac:dyDescent="0.2">
      <c r="A298" s="1">
        <v>43651.466341840278</v>
      </c>
      <c r="B298" s="27">
        <v>296</v>
      </c>
      <c r="C298" s="2" t="s">
        <v>909</v>
      </c>
      <c r="D298" s="2" t="s">
        <v>910</v>
      </c>
      <c r="E298" s="2" t="s">
        <v>17</v>
      </c>
      <c r="F298" s="2" t="s">
        <v>154</v>
      </c>
      <c r="G298" s="2" t="s">
        <v>19</v>
      </c>
      <c r="H298" s="2" t="s">
        <v>38</v>
      </c>
      <c r="I298" s="2">
        <v>4</v>
      </c>
      <c r="J298" s="2">
        <v>2</v>
      </c>
      <c r="K298" s="2">
        <v>5</v>
      </c>
      <c r="L298" s="2">
        <v>2</v>
      </c>
      <c r="M298" s="2">
        <v>4</v>
      </c>
      <c r="N298" s="2">
        <v>3</v>
      </c>
      <c r="O298" s="2">
        <v>3</v>
      </c>
      <c r="P298" s="2">
        <v>2</v>
      </c>
      <c r="Q298" s="2">
        <v>5</v>
      </c>
      <c r="R298" s="2">
        <v>3</v>
      </c>
      <c r="U298" s="2">
        <v>296</v>
      </c>
      <c r="V298" s="7">
        <f t="shared" si="24"/>
        <v>16</v>
      </c>
      <c r="W298" s="7">
        <f t="shared" si="22"/>
        <v>13</v>
      </c>
      <c r="X298" s="8">
        <f t="shared" si="25"/>
        <v>72.5</v>
      </c>
      <c r="Y298" s="9" t="str">
        <f t="shared" si="23"/>
        <v>B</v>
      </c>
    </row>
    <row r="299" spans="1:25" ht="15" x14ac:dyDescent="0.2">
      <c r="A299" s="1">
        <v>43651.486318703704</v>
      </c>
      <c r="B299" s="27">
        <v>297</v>
      </c>
      <c r="C299" s="2" t="s">
        <v>911</v>
      </c>
      <c r="D299" s="2" t="s">
        <v>912</v>
      </c>
      <c r="E299" s="2" t="s">
        <v>913</v>
      </c>
      <c r="F299" s="2" t="s">
        <v>914</v>
      </c>
      <c r="G299" s="2" t="s">
        <v>19</v>
      </c>
      <c r="H299" s="2" t="s">
        <v>29</v>
      </c>
      <c r="I299" s="2">
        <v>4</v>
      </c>
      <c r="J299" s="2">
        <v>2</v>
      </c>
      <c r="K299" s="2">
        <v>3</v>
      </c>
      <c r="L299" s="2">
        <v>1</v>
      </c>
      <c r="M299" s="2">
        <v>4</v>
      </c>
      <c r="N299" s="2">
        <v>1</v>
      </c>
      <c r="O299" s="2">
        <v>3</v>
      </c>
      <c r="P299" s="2">
        <v>2</v>
      </c>
      <c r="Q299" s="2">
        <v>2</v>
      </c>
      <c r="R299" s="2">
        <v>2</v>
      </c>
      <c r="U299" s="2">
        <v>297</v>
      </c>
      <c r="V299" s="7">
        <f t="shared" si="24"/>
        <v>11</v>
      </c>
      <c r="W299" s="7">
        <f t="shared" si="22"/>
        <v>17</v>
      </c>
      <c r="X299" s="8">
        <f t="shared" si="25"/>
        <v>70</v>
      </c>
      <c r="Y299" s="9" t="str">
        <f t="shared" si="23"/>
        <v>B</v>
      </c>
    </row>
    <row r="300" spans="1:25" ht="15" x14ac:dyDescent="0.2">
      <c r="A300" s="1">
        <v>43651.615991307874</v>
      </c>
      <c r="B300" s="27">
        <v>298</v>
      </c>
      <c r="C300" s="2" t="s">
        <v>915</v>
      </c>
      <c r="D300" s="2" t="s">
        <v>916</v>
      </c>
      <c r="E300" s="2" t="s">
        <v>41</v>
      </c>
      <c r="F300" s="2" t="s">
        <v>184</v>
      </c>
      <c r="G300" s="2" t="s">
        <v>19</v>
      </c>
      <c r="H300" s="2" t="s">
        <v>29</v>
      </c>
      <c r="I300" s="2">
        <v>4</v>
      </c>
      <c r="J300" s="2">
        <v>2</v>
      </c>
      <c r="K300" s="2">
        <v>3</v>
      </c>
      <c r="L300" s="2">
        <v>1</v>
      </c>
      <c r="M300" s="2">
        <v>3</v>
      </c>
      <c r="N300" s="2">
        <v>2</v>
      </c>
      <c r="O300" s="2">
        <v>2</v>
      </c>
      <c r="P300" s="2">
        <v>2</v>
      </c>
      <c r="Q300" s="2">
        <v>3</v>
      </c>
      <c r="R300" s="2">
        <v>3</v>
      </c>
      <c r="U300" s="2">
        <v>298</v>
      </c>
      <c r="V300" s="7">
        <f t="shared" si="24"/>
        <v>10</v>
      </c>
      <c r="W300" s="7">
        <f t="shared" si="22"/>
        <v>15</v>
      </c>
      <c r="X300" s="8">
        <f t="shared" si="25"/>
        <v>62.5</v>
      </c>
      <c r="Y300" s="9" t="str">
        <f t="shared" si="23"/>
        <v>D</v>
      </c>
    </row>
    <row r="301" spans="1:25" ht="15" x14ac:dyDescent="0.2">
      <c r="A301" s="1">
        <v>43651.673205763887</v>
      </c>
      <c r="B301" s="27">
        <v>299</v>
      </c>
      <c r="C301" s="2" t="s">
        <v>917</v>
      </c>
      <c r="D301" s="2" t="s">
        <v>918</v>
      </c>
      <c r="E301" s="2" t="s">
        <v>32</v>
      </c>
      <c r="F301" s="2" t="s">
        <v>919</v>
      </c>
      <c r="G301" s="2" t="s">
        <v>19</v>
      </c>
      <c r="H301" s="2" t="s">
        <v>20</v>
      </c>
      <c r="I301" s="2">
        <v>3</v>
      </c>
      <c r="J301" s="2">
        <v>3</v>
      </c>
      <c r="K301" s="2">
        <v>3</v>
      </c>
      <c r="L301" s="2">
        <v>1</v>
      </c>
      <c r="M301" s="2">
        <v>2</v>
      </c>
      <c r="N301" s="2">
        <v>5</v>
      </c>
      <c r="O301" s="2">
        <v>2</v>
      </c>
      <c r="P301" s="2">
        <v>3</v>
      </c>
      <c r="Q301" s="2">
        <v>3</v>
      </c>
      <c r="R301" s="2">
        <v>4</v>
      </c>
      <c r="U301" s="2">
        <v>299</v>
      </c>
      <c r="V301" s="7">
        <f t="shared" si="24"/>
        <v>8</v>
      </c>
      <c r="W301" s="7">
        <f t="shared" si="22"/>
        <v>9</v>
      </c>
      <c r="X301" s="8">
        <f t="shared" si="25"/>
        <v>42.5</v>
      </c>
      <c r="Y301" s="9" t="str">
        <f t="shared" si="23"/>
        <v>E</v>
      </c>
    </row>
    <row r="302" spans="1:25" ht="15" x14ac:dyDescent="0.2">
      <c r="A302" s="1">
        <v>43651.673495740746</v>
      </c>
      <c r="B302" s="27">
        <v>300</v>
      </c>
      <c r="C302" s="2" t="s">
        <v>920</v>
      </c>
      <c r="D302" s="2" t="s">
        <v>921</v>
      </c>
      <c r="E302" s="2" t="s">
        <v>48</v>
      </c>
      <c r="F302" s="2" t="s">
        <v>922</v>
      </c>
      <c r="G302" s="2" t="s">
        <v>19</v>
      </c>
      <c r="H302" s="2" t="s">
        <v>20</v>
      </c>
      <c r="I302" s="2">
        <v>3</v>
      </c>
      <c r="J302" s="2">
        <v>3</v>
      </c>
      <c r="K302" s="2">
        <v>2</v>
      </c>
      <c r="L302" s="2">
        <v>3</v>
      </c>
      <c r="M302" s="2">
        <v>2</v>
      </c>
      <c r="N302" s="2">
        <v>3</v>
      </c>
      <c r="O302" s="2">
        <v>3</v>
      </c>
      <c r="P302" s="2">
        <v>5</v>
      </c>
      <c r="Q302" s="2">
        <v>2</v>
      </c>
      <c r="R302" s="2">
        <v>3</v>
      </c>
      <c r="U302" s="2">
        <v>300</v>
      </c>
      <c r="V302" s="7">
        <f t="shared" si="24"/>
        <v>7</v>
      </c>
      <c r="W302" s="7">
        <f t="shared" si="22"/>
        <v>8</v>
      </c>
      <c r="X302" s="8">
        <f t="shared" si="25"/>
        <v>37.5</v>
      </c>
      <c r="Y302" s="9" t="str">
        <f t="shared" si="23"/>
        <v>E</v>
      </c>
    </row>
    <row r="303" spans="1:25" ht="15" x14ac:dyDescent="0.2">
      <c r="A303" s="1">
        <v>43651.673507881947</v>
      </c>
      <c r="B303" s="27">
        <v>301</v>
      </c>
      <c r="C303" s="2" t="s">
        <v>923</v>
      </c>
      <c r="D303" s="2" t="s">
        <v>924</v>
      </c>
      <c r="E303" s="2" t="s">
        <v>119</v>
      </c>
      <c r="F303" s="2">
        <v>7</v>
      </c>
      <c r="G303" s="2" t="s">
        <v>19</v>
      </c>
      <c r="H303" s="2" t="s">
        <v>29</v>
      </c>
      <c r="I303" s="2">
        <v>5</v>
      </c>
      <c r="J303" s="2">
        <v>3</v>
      </c>
      <c r="K303" s="2">
        <v>3</v>
      </c>
      <c r="L303" s="2">
        <v>1</v>
      </c>
      <c r="M303" s="2">
        <v>3</v>
      </c>
      <c r="N303" s="2">
        <v>3</v>
      </c>
      <c r="O303" s="2">
        <v>3</v>
      </c>
      <c r="P303" s="2">
        <v>2</v>
      </c>
      <c r="Q303" s="2">
        <v>2</v>
      </c>
      <c r="R303" s="2">
        <v>2</v>
      </c>
      <c r="U303" s="2">
        <v>301</v>
      </c>
      <c r="V303" s="7">
        <f t="shared" si="24"/>
        <v>11</v>
      </c>
      <c r="W303" s="7">
        <f t="shared" si="22"/>
        <v>14</v>
      </c>
      <c r="X303" s="8">
        <f t="shared" si="25"/>
        <v>62.5</v>
      </c>
      <c r="Y303" s="9" t="str">
        <f t="shared" si="23"/>
        <v>D</v>
      </c>
    </row>
    <row r="304" spans="1:25" ht="15" x14ac:dyDescent="0.2">
      <c r="A304" s="1">
        <v>43651.673547557875</v>
      </c>
      <c r="B304" s="27">
        <v>302</v>
      </c>
      <c r="C304" s="2" t="s">
        <v>925</v>
      </c>
      <c r="D304" s="2" t="s">
        <v>926</v>
      </c>
      <c r="E304" s="2" t="s">
        <v>927</v>
      </c>
      <c r="F304" s="2" t="s">
        <v>928</v>
      </c>
      <c r="G304" s="2" t="s">
        <v>19</v>
      </c>
      <c r="H304" s="2" t="s">
        <v>29</v>
      </c>
      <c r="I304" s="2">
        <v>2</v>
      </c>
      <c r="J304" s="2">
        <v>2</v>
      </c>
      <c r="K304" s="2">
        <v>2</v>
      </c>
      <c r="L304" s="2">
        <v>2</v>
      </c>
      <c r="M304" s="2">
        <v>2</v>
      </c>
      <c r="N304" s="2">
        <v>2</v>
      </c>
      <c r="O304" s="2">
        <v>2</v>
      </c>
      <c r="P304" s="2">
        <v>2</v>
      </c>
      <c r="Q304" s="2">
        <v>2</v>
      </c>
      <c r="R304" s="2">
        <v>2</v>
      </c>
      <c r="U304" s="2">
        <v>302</v>
      </c>
      <c r="V304" s="7">
        <f t="shared" si="24"/>
        <v>5</v>
      </c>
      <c r="W304" s="7">
        <f t="shared" si="22"/>
        <v>15</v>
      </c>
      <c r="X304" s="8">
        <f t="shared" si="25"/>
        <v>50</v>
      </c>
      <c r="Y304" s="9" t="str">
        <f t="shared" si="23"/>
        <v>E</v>
      </c>
    </row>
    <row r="305" spans="1:25" ht="15" x14ac:dyDescent="0.2">
      <c r="A305" s="1">
        <v>43651.673729479167</v>
      </c>
      <c r="B305" s="27">
        <v>303</v>
      </c>
      <c r="C305" s="2" t="s">
        <v>929</v>
      </c>
      <c r="D305" s="2" t="s">
        <v>930</v>
      </c>
      <c r="E305" s="2" t="s">
        <v>931</v>
      </c>
      <c r="F305" s="2" t="s">
        <v>932</v>
      </c>
      <c r="G305" s="2" t="s">
        <v>19</v>
      </c>
      <c r="H305" s="2" t="s">
        <v>20</v>
      </c>
      <c r="I305" s="2">
        <v>5</v>
      </c>
      <c r="J305" s="2">
        <v>1</v>
      </c>
      <c r="K305" s="2">
        <v>5</v>
      </c>
      <c r="L305" s="2">
        <v>2</v>
      </c>
      <c r="M305" s="2">
        <v>4</v>
      </c>
      <c r="N305" s="2">
        <v>2</v>
      </c>
      <c r="O305" s="2">
        <v>5</v>
      </c>
      <c r="P305" s="2">
        <v>1</v>
      </c>
      <c r="Q305" s="2">
        <v>4</v>
      </c>
      <c r="R305" s="2">
        <v>3</v>
      </c>
      <c r="U305" s="2">
        <v>303</v>
      </c>
      <c r="V305" s="7">
        <f t="shared" si="24"/>
        <v>18</v>
      </c>
      <c r="W305" s="7">
        <f t="shared" si="22"/>
        <v>16</v>
      </c>
      <c r="X305" s="8">
        <f t="shared" si="25"/>
        <v>85</v>
      </c>
      <c r="Y305" s="9" t="str">
        <f t="shared" si="23"/>
        <v>A</v>
      </c>
    </row>
    <row r="306" spans="1:25" ht="15" x14ac:dyDescent="0.2">
      <c r="A306" s="1">
        <v>43651.673749756941</v>
      </c>
      <c r="B306" s="27">
        <v>304</v>
      </c>
      <c r="C306" s="2" t="s">
        <v>933</v>
      </c>
      <c r="D306" s="2">
        <v>18112256</v>
      </c>
      <c r="E306" s="2" t="s">
        <v>934</v>
      </c>
      <c r="F306" s="2" t="s">
        <v>935</v>
      </c>
      <c r="G306" s="2" t="s">
        <v>19</v>
      </c>
      <c r="H306" s="2" t="s">
        <v>20</v>
      </c>
      <c r="I306" s="2">
        <v>5</v>
      </c>
      <c r="J306" s="2">
        <v>1</v>
      </c>
      <c r="K306" s="2">
        <v>5</v>
      </c>
      <c r="L306" s="2">
        <v>1</v>
      </c>
      <c r="M306" s="2">
        <v>3</v>
      </c>
      <c r="N306" s="2">
        <v>2</v>
      </c>
      <c r="O306" s="2">
        <v>5</v>
      </c>
      <c r="P306" s="2">
        <v>1</v>
      </c>
      <c r="Q306" s="2">
        <v>3</v>
      </c>
      <c r="R306" s="2">
        <v>1</v>
      </c>
      <c r="U306" s="2">
        <v>304</v>
      </c>
      <c r="V306" s="7">
        <f t="shared" si="24"/>
        <v>16</v>
      </c>
      <c r="W306" s="7">
        <f t="shared" si="22"/>
        <v>19</v>
      </c>
      <c r="X306" s="8">
        <f t="shared" si="25"/>
        <v>87.5</v>
      </c>
      <c r="Y306" s="9" t="str">
        <f t="shared" si="23"/>
        <v>A</v>
      </c>
    </row>
    <row r="307" spans="1:25" ht="15" x14ac:dyDescent="0.2">
      <c r="A307" s="1">
        <v>43651.673809409724</v>
      </c>
      <c r="B307" s="27">
        <v>305</v>
      </c>
      <c r="C307" s="2" t="s">
        <v>936</v>
      </c>
      <c r="D307" s="2" t="s">
        <v>937</v>
      </c>
      <c r="E307" s="2" t="s">
        <v>17</v>
      </c>
      <c r="F307" s="2" t="s">
        <v>235</v>
      </c>
      <c r="G307" s="2" t="s">
        <v>19</v>
      </c>
      <c r="H307" s="2" t="s">
        <v>20</v>
      </c>
      <c r="I307" s="2">
        <v>3</v>
      </c>
      <c r="J307" s="2">
        <v>3</v>
      </c>
      <c r="K307" s="2">
        <v>2</v>
      </c>
      <c r="L307" s="2">
        <v>1</v>
      </c>
      <c r="M307" s="2">
        <v>2</v>
      </c>
      <c r="N307" s="2">
        <v>4</v>
      </c>
      <c r="O307" s="2">
        <v>3</v>
      </c>
      <c r="P307" s="2">
        <v>2</v>
      </c>
      <c r="Q307" s="2">
        <v>1</v>
      </c>
      <c r="R307" s="2">
        <v>2</v>
      </c>
      <c r="U307" s="2">
        <v>305</v>
      </c>
      <c r="V307" s="7">
        <f t="shared" si="24"/>
        <v>6</v>
      </c>
      <c r="W307" s="7">
        <f t="shared" si="22"/>
        <v>13</v>
      </c>
      <c r="X307" s="8">
        <f t="shared" si="25"/>
        <v>47.5</v>
      </c>
      <c r="Y307" s="9" t="str">
        <f t="shared" si="23"/>
        <v>E</v>
      </c>
    </row>
    <row r="308" spans="1:25" ht="15" x14ac:dyDescent="0.2">
      <c r="A308" s="1">
        <v>43651.673916145832</v>
      </c>
      <c r="B308" s="27">
        <v>306</v>
      </c>
      <c r="C308" s="2" t="s">
        <v>938</v>
      </c>
      <c r="D308" s="2" t="s">
        <v>939</v>
      </c>
      <c r="E308" s="2" t="s">
        <v>112</v>
      </c>
      <c r="F308" s="2">
        <v>3</v>
      </c>
      <c r="G308" s="2" t="s">
        <v>19</v>
      </c>
      <c r="H308" s="2" t="s">
        <v>20</v>
      </c>
      <c r="I308" s="2">
        <v>1</v>
      </c>
      <c r="J308" s="2">
        <v>3</v>
      </c>
      <c r="K308" s="2">
        <v>4</v>
      </c>
      <c r="L308" s="2">
        <v>1</v>
      </c>
      <c r="M308" s="2">
        <v>1</v>
      </c>
      <c r="N308" s="2">
        <v>3</v>
      </c>
      <c r="O308" s="2">
        <v>2</v>
      </c>
      <c r="P308" s="2">
        <v>3</v>
      </c>
      <c r="Q308" s="2">
        <v>3</v>
      </c>
      <c r="R308" s="2">
        <v>3</v>
      </c>
      <c r="U308" s="2">
        <v>306</v>
      </c>
      <c r="V308" s="7">
        <f t="shared" si="24"/>
        <v>6</v>
      </c>
      <c r="W308" s="7">
        <f t="shared" si="22"/>
        <v>12</v>
      </c>
      <c r="X308" s="8">
        <f t="shared" si="25"/>
        <v>45</v>
      </c>
      <c r="Y308" s="9" t="str">
        <f t="shared" si="23"/>
        <v>E</v>
      </c>
    </row>
    <row r="309" spans="1:25" ht="15" x14ac:dyDescent="0.2">
      <c r="A309" s="1">
        <v>43651.674639953708</v>
      </c>
      <c r="B309" s="27">
        <v>307</v>
      </c>
      <c r="C309" s="2" t="s">
        <v>940</v>
      </c>
      <c r="D309" s="2" t="s">
        <v>941</v>
      </c>
      <c r="E309" s="2" t="s">
        <v>68</v>
      </c>
      <c r="F309" s="2" t="s">
        <v>942</v>
      </c>
      <c r="G309" s="2" t="s">
        <v>19</v>
      </c>
      <c r="H309" s="2" t="s">
        <v>20</v>
      </c>
      <c r="I309" s="2">
        <v>4</v>
      </c>
      <c r="J309" s="2">
        <v>1</v>
      </c>
      <c r="K309" s="2">
        <v>4</v>
      </c>
      <c r="L309" s="2">
        <v>1</v>
      </c>
      <c r="M309" s="2">
        <v>2</v>
      </c>
      <c r="N309" s="2">
        <v>3</v>
      </c>
      <c r="O309" s="2">
        <v>5</v>
      </c>
      <c r="P309" s="2">
        <v>1</v>
      </c>
      <c r="Q309" s="2">
        <v>3</v>
      </c>
      <c r="R309" s="2">
        <v>2</v>
      </c>
      <c r="U309" s="2">
        <v>307</v>
      </c>
      <c r="V309" s="7">
        <f t="shared" si="24"/>
        <v>13</v>
      </c>
      <c r="W309" s="7">
        <f t="shared" si="22"/>
        <v>17</v>
      </c>
      <c r="X309" s="8">
        <f t="shared" si="25"/>
        <v>75</v>
      </c>
      <c r="Y309" s="9" t="str">
        <f t="shared" si="23"/>
        <v>B</v>
      </c>
    </row>
    <row r="310" spans="1:25" ht="15" x14ac:dyDescent="0.2">
      <c r="A310" s="1">
        <v>43651.674684004625</v>
      </c>
      <c r="B310" s="27">
        <v>308</v>
      </c>
      <c r="C310" s="2" t="s">
        <v>943</v>
      </c>
      <c r="D310" s="2" t="s">
        <v>944</v>
      </c>
      <c r="E310" s="2" t="s">
        <v>68</v>
      </c>
      <c r="F310" s="2" t="s">
        <v>279</v>
      </c>
      <c r="G310" s="2" t="s">
        <v>19</v>
      </c>
      <c r="H310" s="2" t="s">
        <v>29</v>
      </c>
      <c r="I310" s="2">
        <v>4</v>
      </c>
      <c r="J310" s="2">
        <v>2</v>
      </c>
      <c r="K310" s="2">
        <v>3</v>
      </c>
      <c r="L310" s="2">
        <v>1</v>
      </c>
      <c r="M310" s="2">
        <v>2</v>
      </c>
      <c r="N310" s="2">
        <v>3</v>
      </c>
      <c r="O310" s="2">
        <v>5</v>
      </c>
      <c r="P310" s="2">
        <v>1</v>
      </c>
      <c r="Q310" s="2">
        <v>4</v>
      </c>
      <c r="R310" s="2">
        <v>1</v>
      </c>
      <c r="U310" s="2">
        <v>308</v>
      </c>
      <c r="V310" s="7">
        <f t="shared" si="24"/>
        <v>13</v>
      </c>
      <c r="W310" s="7">
        <f t="shared" si="22"/>
        <v>17</v>
      </c>
      <c r="X310" s="8">
        <f t="shared" si="25"/>
        <v>75</v>
      </c>
      <c r="Y310" s="9" t="str">
        <f t="shared" si="23"/>
        <v>B</v>
      </c>
    </row>
    <row r="311" spans="1:25" ht="15" x14ac:dyDescent="0.2">
      <c r="A311" s="1">
        <v>43651.674814375001</v>
      </c>
      <c r="B311" s="27">
        <v>309</v>
      </c>
      <c r="C311" s="2" t="s">
        <v>945</v>
      </c>
      <c r="D311" s="2" t="s">
        <v>946</v>
      </c>
      <c r="E311" s="2" t="s">
        <v>427</v>
      </c>
      <c r="F311" s="2" t="s">
        <v>947</v>
      </c>
      <c r="G311" s="2" t="s">
        <v>19</v>
      </c>
      <c r="H311" s="2" t="s">
        <v>20</v>
      </c>
      <c r="I311" s="2">
        <v>5</v>
      </c>
      <c r="J311" s="2">
        <v>3</v>
      </c>
      <c r="K311" s="2">
        <v>2</v>
      </c>
      <c r="L311" s="2">
        <v>2</v>
      </c>
      <c r="M311" s="2">
        <v>3</v>
      </c>
      <c r="N311" s="2">
        <v>3</v>
      </c>
      <c r="O311" s="2">
        <v>2</v>
      </c>
      <c r="P311" s="2">
        <v>1</v>
      </c>
      <c r="Q311" s="2">
        <v>2</v>
      </c>
      <c r="R311" s="2">
        <v>2</v>
      </c>
      <c r="U311" s="2">
        <v>309</v>
      </c>
      <c r="V311" s="7">
        <f t="shared" si="24"/>
        <v>9</v>
      </c>
      <c r="W311" s="7">
        <f t="shared" si="22"/>
        <v>14</v>
      </c>
      <c r="X311" s="8">
        <f t="shared" si="25"/>
        <v>57.5</v>
      </c>
      <c r="Y311" s="9" t="str">
        <f t="shared" si="23"/>
        <v>D</v>
      </c>
    </row>
    <row r="312" spans="1:25" ht="15" x14ac:dyDescent="0.2">
      <c r="A312" s="1">
        <v>43651.674931805552</v>
      </c>
      <c r="B312" s="27">
        <v>310</v>
      </c>
      <c r="C312" s="2" t="s">
        <v>948</v>
      </c>
      <c r="D312" s="2" t="s">
        <v>949</v>
      </c>
      <c r="E312" s="2" t="s">
        <v>950</v>
      </c>
      <c r="F312" s="2" t="s">
        <v>951</v>
      </c>
      <c r="G312" s="2" t="s">
        <v>19</v>
      </c>
      <c r="H312" s="2" t="s">
        <v>29</v>
      </c>
      <c r="I312" s="2">
        <v>5</v>
      </c>
      <c r="J312" s="2">
        <v>3</v>
      </c>
      <c r="K312" s="2">
        <v>3</v>
      </c>
      <c r="L312" s="2">
        <v>2</v>
      </c>
      <c r="M312" s="2">
        <v>3</v>
      </c>
      <c r="N312" s="2">
        <v>2</v>
      </c>
      <c r="O312" s="2">
        <v>3</v>
      </c>
      <c r="P312" s="2">
        <v>3</v>
      </c>
      <c r="Q312" s="2">
        <v>2</v>
      </c>
      <c r="R312" s="2">
        <v>3</v>
      </c>
      <c r="U312" s="2">
        <v>310</v>
      </c>
      <c r="V312" s="7">
        <f t="shared" si="24"/>
        <v>11</v>
      </c>
      <c r="W312" s="7">
        <f t="shared" si="22"/>
        <v>12</v>
      </c>
      <c r="X312" s="8">
        <f t="shared" si="25"/>
        <v>57.5</v>
      </c>
      <c r="Y312" s="9" t="str">
        <f t="shared" si="23"/>
        <v>D</v>
      </c>
    </row>
    <row r="313" spans="1:25" ht="15" x14ac:dyDescent="0.2">
      <c r="A313" s="1">
        <v>43651.674934386574</v>
      </c>
      <c r="B313" s="27">
        <v>311</v>
      </c>
      <c r="C313" s="2" t="s">
        <v>952</v>
      </c>
      <c r="D313" s="2" t="s">
        <v>953</v>
      </c>
      <c r="E313" s="2" t="s">
        <v>115</v>
      </c>
      <c r="F313" s="2" t="s">
        <v>954</v>
      </c>
      <c r="G313" s="2" t="s">
        <v>19</v>
      </c>
      <c r="H313" s="2" t="s">
        <v>20</v>
      </c>
      <c r="I313" s="2">
        <v>3</v>
      </c>
      <c r="J313" s="2">
        <v>2</v>
      </c>
      <c r="K313" s="2">
        <v>3</v>
      </c>
      <c r="L313" s="2">
        <v>1</v>
      </c>
      <c r="M313" s="2">
        <v>3</v>
      </c>
      <c r="N313" s="2">
        <v>2</v>
      </c>
      <c r="O313" s="2">
        <v>3</v>
      </c>
      <c r="P313" s="2">
        <v>2</v>
      </c>
      <c r="Q313" s="2">
        <v>1</v>
      </c>
      <c r="R313" s="2">
        <v>1</v>
      </c>
      <c r="U313" s="2">
        <v>311</v>
      </c>
      <c r="V313" s="7">
        <f t="shared" si="24"/>
        <v>8</v>
      </c>
      <c r="W313" s="7">
        <f t="shared" si="22"/>
        <v>17</v>
      </c>
      <c r="X313" s="8">
        <f t="shared" si="25"/>
        <v>62.5</v>
      </c>
      <c r="Y313" s="9" t="str">
        <f t="shared" si="23"/>
        <v>D</v>
      </c>
    </row>
    <row r="314" spans="1:25" ht="15" x14ac:dyDescent="0.2">
      <c r="A314" s="1">
        <v>43651.675203125</v>
      </c>
      <c r="B314" s="27">
        <v>312</v>
      </c>
      <c r="C314" s="2" t="s">
        <v>955</v>
      </c>
      <c r="D314" s="2" t="s">
        <v>956</v>
      </c>
      <c r="E314" s="2" t="s">
        <v>17</v>
      </c>
      <c r="F314" s="2" t="s">
        <v>83</v>
      </c>
      <c r="G314" s="2" t="s">
        <v>54</v>
      </c>
      <c r="H314" s="2" t="s">
        <v>29</v>
      </c>
      <c r="I314" s="2">
        <v>4</v>
      </c>
      <c r="J314" s="2">
        <v>1</v>
      </c>
      <c r="K314" s="2">
        <v>4</v>
      </c>
      <c r="L314" s="2">
        <v>3</v>
      </c>
      <c r="M314" s="2">
        <v>3</v>
      </c>
      <c r="N314" s="2">
        <v>1</v>
      </c>
      <c r="O314" s="2">
        <v>5</v>
      </c>
      <c r="P314" s="2">
        <v>1</v>
      </c>
      <c r="Q314" s="2">
        <v>3</v>
      </c>
      <c r="R314" s="2">
        <v>3</v>
      </c>
      <c r="U314" s="2">
        <v>312</v>
      </c>
      <c r="V314" s="7">
        <f t="shared" si="24"/>
        <v>14</v>
      </c>
      <c r="W314" s="7">
        <f t="shared" si="22"/>
        <v>16</v>
      </c>
      <c r="X314" s="8">
        <f t="shared" si="25"/>
        <v>75</v>
      </c>
      <c r="Y314" s="9" t="str">
        <f t="shared" si="23"/>
        <v>B</v>
      </c>
    </row>
    <row r="315" spans="1:25" ht="15" x14ac:dyDescent="0.2">
      <c r="A315" s="1">
        <v>43651.675673182872</v>
      </c>
      <c r="B315" s="27">
        <v>313</v>
      </c>
      <c r="C315" s="2" t="s">
        <v>957</v>
      </c>
      <c r="D315" s="2" t="s">
        <v>958</v>
      </c>
      <c r="E315" s="2" t="s">
        <v>23</v>
      </c>
      <c r="F315" s="2" t="s">
        <v>959</v>
      </c>
      <c r="G315" s="2" t="s">
        <v>19</v>
      </c>
      <c r="H315" s="2" t="s">
        <v>29</v>
      </c>
      <c r="I315" s="2">
        <v>4</v>
      </c>
      <c r="J315" s="2">
        <v>1</v>
      </c>
      <c r="K315" s="2">
        <v>3</v>
      </c>
      <c r="L315" s="2">
        <v>1</v>
      </c>
      <c r="M315" s="2">
        <v>3</v>
      </c>
      <c r="N315" s="2">
        <v>2</v>
      </c>
      <c r="O315" s="2">
        <v>5</v>
      </c>
      <c r="P315" s="2">
        <v>1</v>
      </c>
      <c r="Q315" s="2">
        <v>4</v>
      </c>
      <c r="R315" s="2">
        <v>1</v>
      </c>
      <c r="U315" s="2">
        <v>313</v>
      </c>
      <c r="V315" s="7">
        <f t="shared" si="24"/>
        <v>14</v>
      </c>
      <c r="W315" s="7">
        <f t="shared" si="22"/>
        <v>19</v>
      </c>
      <c r="X315" s="8">
        <f t="shared" si="25"/>
        <v>82.5</v>
      </c>
      <c r="Y315" s="9" t="str">
        <f t="shared" si="23"/>
        <v>A</v>
      </c>
    </row>
    <row r="316" spans="1:25" ht="15" x14ac:dyDescent="0.2">
      <c r="A316" s="1">
        <v>43651.675769583337</v>
      </c>
      <c r="B316" s="27">
        <v>314</v>
      </c>
      <c r="C316" s="2" t="s">
        <v>960</v>
      </c>
      <c r="D316" s="2" t="s">
        <v>961</v>
      </c>
      <c r="E316" s="2" t="s">
        <v>373</v>
      </c>
      <c r="F316" s="2" t="s">
        <v>962</v>
      </c>
      <c r="G316" s="2" t="s">
        <v>54</v>
      </c>
      <c r="H316" s="2" t="s">
        <v>38</v>
      </c>
      <c r="I316" s="2">
        <v>4</v>
      </c>
      <c r="J316" s="2">
        <v>1</v>
      </c>
      <c r="K316" s="2">
        <v>4</v>
      </c>
      <c r="L316" s="2">
        <v>1</v>
      </c>
      <c r="M316" s="2">
        <v>4</v>
      </c>
      <c r="N316" s="2">
        <v>1</v>
      </c>
      <c r="O316" s="2">
        <v>4</v>
      </c>
      <c r="P316" s="2">
        <v>1</v>
      </c>
      <c r="Q316" s="2">
        <v>5</v>
      </c>
      <c r="R316" s="2">
        <v>1</v>
      </c>
      <c r="U316" s="2">
        <v>314</v>
      </c>
      <c r="V316" s="7">
        <f t="shared" si="24"/>
        <v>16</v>
      </c>
      <c r="W316" s="7">
        <f t="shared" si="22"/>
        <v>20</v>
      </c>
      <c r="X316" s="8">
        <f t="shared" si="25"/>
        <v>90</v>
      </c>
      <c r="Y316" s="9" t="str">
        <f t="shared" si="23"/>
        <v>A</v>
      </c>
    </row>
    <row r="317" spans="1:25" ht="15" x14ac:dyDescent="0.2">
      <c r="A317" s="1">
        <v>43651.676056215278</v>
      </c>
      <c r="B317" s="27">
        <v>315</v>
      </c>
      <c r="C317" s="2" t="s">
        <v>963</v>
      </c>
      <c r="D317" s="2" t="s">
        <v>964</v>
      </c>
      <c r="E317" s="2" t="s">
        <v>965</v>
      </c>
      <c r="F317" s="2" t="s">
        <v>934</v>
      </c>
      <c r="G317" s="2" t="s">
        <v>19</v>
      </c>
      <c r="H317" s="2" t="s">
        <v>20</v>
      </c>
      <c r="I317" s="2">
        <v>4</v>
      </c>
      <c r="J317" s="2">
        <v>1</v>
      </c>
      <c r="K317" s="2">
        <v>4</v>
      </c>
      <c r="L317" s="2">
        <v>2</v>
      </c>
      <c r="M317" s="2">
        <v>4</v>
      </c>
      <c r="N317" s="2">
        <v>1</v>
      </c>
      <c r="O317" s="2">
        <v>5</v>
      </c>
      <c r="P317" s="2">
        <v>1</v>
      </c>
      <c r="Q317" s="2">
        <v>5</v>
      </c>
      <c r="R317" s="2">
        <v>2</v>
      </c>
      <c r="U317" s="2">
        <v>315</v>
      </c>
      <c r="V317" s="7">
        <f t="shared" si="24"/>
        <v>17</v>
      </c>
      <c r="W317" s="7">
        <f t="shared" si="22"/>
        <v>18</v>
      </c>
      <c r="X317" s="8">
        <f t="shared" si="25"/>
        <v>87.5</v>
      </c>
      <c r="Y317" s="9" t="str">
        <f t="shared" si="23"/>
        <v>A</v>
      </c>
    </row>
    <row r="318" spans="1:25" ht="15" x14ac:dyDescent="0.2">
      <c r="A318" s="1">
        <v>43651.676647986111</v>
      </c>
      <c r="B318" s="27">
        <v>316</v>
      </c>
      <c r="C318" s="2" t="s">
        <v>966</v>
      </c>
      <c r="D318" s="2" t="s">
        <v>967</v>
      </c>
      <c r="E318" s="2" t="s">
        <v>68</v>
      </c>
      <c r="F318" s="2" t="s">
        <v>968</v>
      </c>
      <c r="G318" s="2" t="s">
        <v>19</v>
      </c>
      <c r="H318" s="2" t="s">
        <v>29</v>
      </c>
      <c r="I318" s="2">
        <v>3</v>
      </c>
      <c r="J318" s="2">
        <v>2</v>
      </c>
      <c r="K318" s="2">
        <v>3</v>
      </c>
      <c r="L318" s="2">
        <v>1</v>
      </c>
      <c r="M318" s="2">
        <v>3</v>
      </c>
      <c r="N318" s="2">
        <v>2</v>
      </c>
      <c r="O318" s="2">
        <v>3</v>
      </c>
      <c r="P318" s="2">
        <v>2</v>
      </c>
      <c r="Q318" s="2">
        <v>4</v>
      </c>
      <c r="R318" s="2">
        <v>2</v>
      </c>
      <c r="U318" s="2">
        <v>316</v>
      </c>
      <c r="V318" s="7">
        <f t="shared" si="24"/>
        <v>11</v>
      </c>
      <c r="W318" s="7">
        <f t="shared" si="22"/>
        <v>16</v>
      </c>
      <c r="X318" s="8">
        <f t="shared" si="25"/>
        <v>67.5</v>
      </c>
      <c r="Y318" s="9" t="str">
        <f t="shared" si="23"/>
        <v>D</v>
      </c>
    </row>
    <row r="319" spans="1:25" ht="15" x14ac:dyDescent="0.2">
      <c r="A319" s="1">
        <v>43651.676657997683</v>
      </c>
      <c r="B319" s="27">
        <v>317</v>
      </c>
      <c r="C319" s="2" t="s">
        <v>969</v>
      </c>
      <c r="D319" s="2" t="s">
        <v>970</v>
      </c>
      <c r="E319" s="2" t="s">
        <v>68</v>
      </c>
      <c r="F319" s="2" t="s">
        <v>971</v>
      </c>
      <c r="G319" s="2" t="s">
        <v>19</v>
      </c>
      <c r="H319" s="2" t="s">
        <v>20</v>
      </c>
      <c r="I319" s="2">
        <v>2</v>
      </c>
      <c r="J319" s="2">
        <v>2</v>
      </c>
      <c r="K319" s="2">
        <v>3</v>
      </c>
      <c r="L319" s="2">
        <v>2</v>
      </c>
      <c r="M319" s="2">
        <v>3</v>
      </c>
      <c r="N319" s="2">
        <v>2</v>
      </c>
      <c r="O319" s="2">
        <v>3</v>
      </c>
      <c r="P319" s="2">
        <v>2</v>
      </c>
      <c r="Q319" s="2">
        <v>2</v>
      </c>
      <c r="R319" s="2">
        <v>3</v>
      </c>
      <c r="U319" s="2">
        <v>317</v>
      </c>
      <c r="V319" s="7">
        <f t="shared" si="24"/>
        <v>8</v>
      </c>
      <c r="W319" s="7">
        <f t="shared" si="22"/>
        <v>14</v>
      </c>
      <c r="X319" s="8">
        <f t="shared" si="25"/>
        <v>55</v>
      </c>
      <c r="Y319" s="9" t="str">
        <f t="shared" si="23"/>
        <v>D</v>
      </c>
    </row>
    <row r="320" spans="1:25" ht="15" x14ac:dyDescent="0.2">
      <c r="A320" s="1">
        <v>43651.676886284724</v>
      </c>
      <c r="B320" s="27">
        <v>318</v>
      </c>
      <c r="C320" s="2" t="s">
        <v>972</v>
      </c>
      <c r="D320" s="2" t="s">
        <v>973</v>
      </c>
      <c r="E320" s="2" t="s">
        <v>974</v>
      </c>
      <c r="F320" s="2" t="s">
        <v>975</v>
      </c>
      <c r="G320" s="2" t="s">
        <v>54</v>
      </c>
      <c r="H320" s="2" t="s">
        <v>29</v>
      </c>
      <c r="I320" s="2">
        <v>4</v>
      </c>
      <c r="J320" s="2">
        <v>1</v>
      </c>
      <c r="K320" s="2">
        <v>5</v>
      </c>
      <c r="L320" s="2">
        <v>1</v>
      </c>
      <c r="M320" s="2">
        <v>4</v>
      </c>
      <c r="N320" s="2">
        <v>1</v>
      </c>
      <c r="O320" s="2">
        <v>4</v>
      </c>
      <c r="P320" s="2">
        <v>1</v>
      </c>
      <c r="Q320" s="2">
        <v>4</v>
      </c>
      <c r="R320" s="2">
        <v>1</v>
      </c>
      <c r="U320" s="2">
        <v>318</v>
      </c>
      <c r="V320" s="7">
        <f t="shared" si="24"/>
        <v>16</v>
      </c>
      <c r="W320" s="7">
        <f t="shared" si="22"/>
        <v>20</v>
      </c>
      <c r="X320" s="8">
        <f t="shared" si="25"/>
        <v>90</v>
      </c>
      <c r="Y320" s="9" t="str">
        <f t="shared" si="23"/>
        <v>A</v>
      </c>
    </row>
    <row r="321" spans="1:25" ht="15" x14ac:dyDescent="0.2">
      <c r="A321" s="1">
        <v>43651.678507997683</v>
      </c>
      <c r="B321" s="27">
        <v>319</v>
      </c>
      <c r="C321" s="2" t="s">
        <v>976</v>
      </c>
      <c r="D321" s="2" t="s">
        <v>977</v>
      </c>
      <c r="E321" s="2" t="s">
        <v>23</v>
      </c>
      <c r="F321" s="2" t="s">
        <v>978</v>
      </c>
      <c r="G321" s="2" t="s">
        <v>19</v>
      </c>
      <c r="H321" s="2" t="s">
        <v>20</v>
      </c>
      <c r="I321" s="2">
        <v>3</v>
      </c>
      <c r="J321" s="2">
        <v>2</v>
      </c>
      <c r="K321" s="2">
        <v>3</v>
      </c>
      <c r="L321" s="2">
        <v>2</v>
      </c>
      <c r="M321" s="2">
        <v>3</v>
      </c>
      <c r="N321" s="2">
        <v>2</v>
      </c>
      <c r="O321" s="2">
        <v>3</v>
      </c>
      <c r="P321" s="2">
        <v>2</v>
      </c>
      <c r="Q321" s="2">
        <v>4</v>
      </c>
      <c r="R321" s="2">
        <v>2</v>
      </c>
      <c r="U321" s="2">
        <v>319</v>
      </c>
      <c r="V321" s="7">
        <f t="shared" si="24"/>
        <v>11</v>
      </c>
      <c r="W321" s="7">
        <f t="shared" si="22"/>
        <v>15</v>
      </c>
      <c r="X321" s="8">
        <f t="shared" si="25"/>
        <v>65</v>
      </c>
      <c r="Y321" s="9" t="str">
        <f t="shared" si="23"/>
        <v>D</v>
      </c>
    </row>
    <row r="322" spans="1:25" ht="15" x14ac:dyDescent="0.2">
      <c r="A322" s="1">
        <v>43651.678627094909</v>
      </c>
      <c r="B322" s="27">
        <v>320</v>
      </c>
      <c r="C322" s="2" t="s">
        <v>979</v>
      </c>
      <c r="D322" s="2" t="s">
        <v>980</v>
      </c>
      <c r="E322" s="2" t="s">
        <v>288</v>
      </c>
      <c r="F322" s="2" t="s">
        <v>922</v>
      </c>
      <c r="G322" s="2" t="s">
        <v>19</v>
      </c>
      <c r="H322" s="2" t="s">
        <v>29</v>
      </c>
      <c r="I322" s="2">
        <v>3</v>
      </c>
      <c r="J322" s="2">
        <v>2</v>
      </c>
      <c r="K322" s="2">
        <v>3</v>
      </c>
      <c r="L322" s="2">
        <v>2</v>
      </c>
      <c r="M322" s="2">
        <v>3</v>
      </c>
      <c r="N322" s="2">
        <v>2</v>
      </c>
      <c r="O322" s="2">
        <v>3</v>
      </c>
      <c r="P322" s="2">
        <v>2</v>
      </c>
      <c r="Q322" s="2">
        <v>3</v>
      </c>
      <c r="R322" s="2">
        <v>3</v>
      </c>
      <c r="U322" s="2">
        <v>320</v>
      </c>
      <c r="V322" s="7">
        <f t="shared" si="24"/>
        <v>10</v>
      </c>
      <c r="W322" s="7">
        <f t="shared" si="22"/>
        <v>14</v>
      </c>
      <c r="X322" s="8">
        <f t="shared" si="25"/>
        <v>60</v>
      </c>
      <c r="Y322" s="9" t="str">
        <f t="shared" si="23"/>
        <v>D</v>
      </c>
    </row>
    <row r="323" spans="1:25" ht="15" x14ac:dyDescent="0.2">
      <c r="A323" s="1">
        <v>43651.679394826388</v>
      </c>
      <c r="B323" s="27">
        <v>321</v>
      </c>
      <c r="C323" s="2" t="s">
        <v>981</v>
      </c>
      <c r="D323" s="2" t="s">
        <v>982</v>
      </c>
      <c r="E323" s="2" t="s">
        <v>427</v>
      </c>
      <c r="F323" s="2" t="s">
        <v>983</v>
      </c>
      <c r="G323" s="2" t="s">
        <v>19</v>
      </c>
      <c r="H323" s="2" t="s">
        <v>20</v>
      </c>
      <c r="I323" s="2">
        <v>3</v>
      </c>
      <c r="J323" s="2">
        <v>2</v>
      </c>
      <c r="K323" s="2">
        <v>3</v>
      </c>
      <c r="L323" s="2">
        <v>4</v>
      </c>
      <c r="M323" s="2">
        <v>3</v>
      </c>
      <c r="N323" s="2">
        <v>3</v>
      </c>
      <c r="O323" s="2">
        <v>4</v>
      </c>
      <c r="P323" s="2">
        <v>2</v>
      </c>
      <c r="Q323" s="2">
        <v>4</v>
      </c>
      <c r="R323" s="2">
        <v>4</v>
      </c>
      <c r="U323" s="2">
        <v>321</v>
      </c>
      <c r="V323" s="7">
        <f t="shared" si="24"/>
        <v>12</v>
      </c>
      <c r="W323" s="7">
        <f t="shared" si="22"/>
        <v>10</v>
      </c>
      <c r="X323" s="8">
        <f t="shared" si="25"/>
        <v>55</v>
      </c>
      <c r="Y323" s="9" t="str">
        <f t="shared" si="23"/>
        <v>D</v>
      </c>
    </row>
    <row r="324" spans="1:25" ht="15" x14ac:dyDescent="0.2">
      <c r="A324" s="1">
        <v>43651.679851574074</v>
      </c>
      <c r="B324" s="27">
        <v>322</v>
      </c>
      <c r="C324" s="2" t="s">
        <v>984</v>
      </c>
      <c r="D324" s="2" t="s">
        <v>985</v>
      </c>
      <c r="E324" s="2" t="s">
        <v>986</v>
      </c>
      <c r="F324" s="2" t="s">
        <v>932</v>
      </c>
      <c r="G324" s="2" t="s">
        <v>19</v>
      </c>
      <c r="H324" s="2" t="s">
        <v>20</v>
      </c>
      <c r="I324" s="2">
        <v>5</v>
      </c>
      <c r="J324" s="2">
        <v>1</v>
      </c>
      <c r="K324" s="2">
        <v>5</v>
      </c>
      <c r="L324" s="2">
        <v>2</v>
      </c>
      <c r="M324" s="2">
        <v>3</v>
      </c>
      <c r="N324" s="2">
        <v>3</v>
      </c>
      <c r="O324" s="2">
        <v>5</v>
      </c>
      <c r="P324" s="2">
        <v>2</v>
      </c>
      <c r="Q324" s="2">
        <v>5</v>
      </c>
      <c r="R324" s="2">
        <v>3</v>
      </c>
      <c r="U324" s="2">
        <v>322</v>
      </c>
      <c r="V324" s="7">
        <f t="shared" si="24"/>
        <v>18</v>
      </c>
      <c r="W324" s="7">
        <f t="shared" ref="W324:W386" si="26">SUM((5-J324)+(5-L324)+(5-N324)+(5-P324)+(5-R324))</f>
        <v>14</v>
      </c>
      <c r="X324" s="8">
        <f t="shared" si="25"/>
        <v>80</v>
      </c>
      <c r="Y324" s="9" t="str">
        <f t="shared" ref="Y324:Y386" si="27">IF(X324&lt;51, "E",IF(AND(X324&gt;50, X324 &lt;68), "D", IF(AND(X324&gt;67, X324 &lt;69), "C", IF(AND(X324&gt;69, X324 &lt;81), "B",IF(AND(X324&gt;80, X324&lt;100), "A",)))))</f>
        <v>B</v>
      </c>
    </row>
    <row r="325" spans="1:25" ht="15" x14ac:dyDescent="0.2">
      <c r="A325" s="1">
        <v>43651.681923761571</v>
      </c>
      <c r="B325" s="27">
        <v>323</v>
      </c>
      <c r="C325" s="2" t="s">
        <v>987</v>
      </c>
      <c r="D325" s="2" t="s">
        <v>988</v>
      </c>
      <c r="E325" s="2" t="s">
        <v>373</v>
      </c>
      <c r="F325" s="2" t="s">
        <v>989</v>
      </c>
      <c r="G325" s="2" t="s">
        <v>19</v>
      </c>
      <c r="H325" s="2" t="s">
        <v>29</v>
      </c>
      <c r="I325" s="2">
        <v>3</v>
      </c>
      <c r="J325" s="2">
        <v>2</v>
      </c>
      <c r="K325" s="2">
        <v>3</v>
      </c>
      <c r="L325" s="2">
        <v>2</v>
      </c>
      <c r="M325" s="2">
        <v>3</v>
      </c>
      <c r="N325" s="2">
        <v>2</v>
      </c>
      <c r="O325" s="2">
        <v>3</v>
      </c>
      <c r="P325" s="2">
        <v>2</v>
      </c>
      <c r="Q325" s="2">
        <v>3</v>
      </c>
      <c r="R325" s="2">
        <v>2</v>
      </c>
      <c r="U325" s="2">
        <v>323</v>
      </c>
      <c r="V325" s="7">
        <f t="shared" si="24"/>
        <v>10</v>
      </c>
      <c r="W325" s="7">
        <f t="shared" si="26"/>
        <v>15</v>
      </c>
      <c r="X325" s="8">
        <f t="shared" si="25"/>
        <v>62.5</v>
      </c>
      <c r="Y325" s="9" t="str">
        <f t="shared" si="27"/>
        <v>D</v>
      </c>
    </row>
    <row r="326" spans="1:25" ht="15" x14ac:dyDescent="0.2">
      <c r="A326" s="1">
        <v>43651.684193032408</v>
      </c>
      <c r="B326" s="27">
        <v>324</v>
      </c>
      <c r="C326" s="2" t="s">
        <v>990</v>
      </c>
      <c r="D326" s="2" t="s">
        <v>991</v>
      </c>
      <c r="E326" s="2" t="s">
        <v>41</v>
      </c>
      <c r="F326" s="2" t="s">
        <v>716</v>
      </c>
      <c r="G326" s="2" t="s">
        <v>19</v>
      </c>
      <c r="H326" s="2" t="s">
        <v>29</v>
      </c>
      <c r="I326" s="2">
        <v>5</v>
      </c>
      <c r="J326" s="2">
        <v>1</v>
      </c>
      <c r="K326" s="2">
        <v>5</v>
      </c>
      <c r="L326" s="2">
        <v>1</v>
      </c>
      <c r="M326" s="2">
        <v>5</v>
      </c>
      <c r="N326" s="2">
        <v>2</v>
      </c>
      <c r="O326" s="2">
        <v>3</v>
      </c>
      <c r="P326" s="2">
        <v>1</v>
      </c>
      <c r="Q326" s="2">
        <v>5</v>
      </c>
      <c r="R326" s="2">
        <v>1</v>
      </c>
      <c r="U326" s="2">
        <v>324</v>
      </c>
      <c r="V326" s="7">
        <f t="shared" si="24"/>
        <v>18</v>
      </c>
      <c r="W326" s="7">
        <f t="shared" si="26"/>
        <v>19</v>
      </c>
      <c r="X326" s="8">
        <f t="shared" si="25"/>
        <v>92.5</v>
      </c>
      <c r="Y326" s="9" t="str">
        <f t="shared" si="27"/>
        <v>A</v>
      </c>
    </row>
    <row r="327" spans="1:25" ht="15" x14ac:dyDescent="0.2">
      <c r="A327" s="1">
        <v>43651.687775659724</v>
      </c>
      <c r="B327" s="27">
        <v>325</v>
      </c>
      <c r="C327" s="2" t="s">
        <v>992</v>
      </c>
      <c r="D327" s="2" t="s">
        <v>993</v>
      </c>
      <c r="E327" s="2" t="s">
        <v>994</v>
      </c>
      <c r="F327" s="2" t="s">
        <v>995</v>
      </c>
      <c r="G327" s="2" t="s">
        <v>19</v>
      </c>
      <c r="H327" s="2" t="s">
        <v>20</v>
      </c>
      <c r="I327" s="2">
        <v>5</v>
      </c>
      <c r="J327" s="2">
        <v>1</v>
      </c>
      <c r="K327" s="2">
        <v>5</v>
      </c>
      <c r="L327" s="2">
        <v>1</v>
      </c>
      <c r="M327" s="2">
        <v>5</v>
      </c>
      <c r="N327" s="2">
        <v>2</v>
      </c>
      <c r="O327" s="2">
        <v>4</v>
      </c>
      <c r="P327" s="2">
        <v>1</v>
      </c>
      <c r="Q327" s="2">
        <v>5</v>
      </c>
      <c r="R327" s="2">
        <v>2</v>
      </c>
      <c r="U327" s="2">
        <v>325</v>
      </c>
      <c r="V327" s="7">
        <f t="shared" si="24"/>
        <v>19</v>
      </c>
      <c r="W327" s="7">
        <f t="shared" si="26"/>
        <v>18</v>
      </c>
      <c r="X327" s="8">
        <f t="shared" si="25"/>
        <v>92.5</v>
      </c>
      <c r="Y327" s="9" t="str">
        <f t="shared" si="27"/>
        <v>A</v>
      </c>
    </row>
    <row r="328" spans="1:25" ht="15" x14ac:dyDescent="0.2">
      <c r="A328" s="1">
        <v>43651.700086469908</v>
      </c>
      <c r="B328" s="27">
        <v>326</v>
      </c>
      <c r="C328" s="2" t="s">
        <v>996</v>
      </c>
      <c r="D328" s="2" t="s">
        <v>997</v>
      </c>
      <c r="E328" s="2" t="s">
        <v>17</v>
      </c>
      <c r="F328" s="2" t="s">
        <v>998</v>
      </c>
      <c r="G328" s="2" t="s">
        <v>19</v>
      </c>
      <c r="H328" s="2" t="s">
        <v>29</v>
      </c>
      <c r="I328" s="2">
        <v>2</v>
      </c>
      <c r="J328" s="2">
        <v>1</v>
      </c>
      <c r="K328" s="2">
        <v>3</v>
      </c>
      <c r="L328" s="2">
        <v>2</v>
      </c>
      <c r="M328" s="2">
        <v>4</v>
      </c>
      <c r="N328" s="2">
        <v>3</v>
      </c>
      <c r="O328" s="2">
        <v>3</v>
      </c>
      <c r="P328" s="2">
        <v>1</v>
      </c>
      <c r="Q328" s="2">
        <v>5</v>
      </c>
      <c r="R328" s="2">
        <v>4</v>
      </c>
      <c r="U328" s="2">
        <v>326</v>
      </c>
      <c r="V328" s="7">
        <f t="shared" si="24"/>
        <v>12</v>
      </c>
      <c r="W328" s="7">
        <f t="shared" si="26"/>
        <v>14</v>
      </c>
      <c r="X328" s="8">
        <f t="shared" si="25"/>
        <v>65</v>
      </c>
      <c r="Y328" s="9" t="str">
        <f t="shared" si="27"/>
        <v>D</v>
      </c>
    </row>
    <row r="329" spans="1:25" ht="15" x14ac:dyDescent="0.2">
      <c r="A329" s="1">
        <v>43651.702297372685</v>
      </c>
      <c r="B329" s="27">
        <v>327</v>
      </c>
      <c r="C329" s="2" t="s">
        <v>999</v>
      </c>
      <c r="D329" s="2" t="s">
        <v>1000</v>
      </c>
      <c r="E329" s="2" t="s">
        <v>292</v>
      </c>
      <c r="F329" s="2" t="s">
        <v>1001</v>
      </c>
      <c r="G329" s="2" t="s">
        <v>19</v>
      </c>
      <c r="H329" s="2" t="s">
        <v>29</v>
      </c>
      <c r="I329" s="2">
        <v>4</v>
      </c>
      <c r="J329" s="2">
        <v>2</v>
      </c>
      <c r="K329" s="2">
        <v>3</v>
      </c>
      <c r="L329" s="2">
        <v>1</v>
      </c>
      <c r="M329" s="2">
        <v>3</v>
      </c>
      <c r="N329" s="2">
        <v>3</v>
      </c>
      <c r="O329" s="2">
        <v>4</v>
      </c>
      <c r="P329" s="2">
        <v>1</v>
      </c>
      <c r="Q329" s="2">
        <v>3</v>
      </c>
      <c r="R329" s="2">
        <v>1</v>
      </c>
      <c r="U329" s="2">
        <v>327</v>
      </c>
      <c r="V329" s="7">
        <f t="shared" si="24"/>
        <v>12</v>
      </c>
      <c r="W329" s="7">
        <f t="shared" si="26"/>
        <v>17</v>
      </c>
      <c r="X329" s="8">
        <f t="shared" si="25"/>
        <v>72.5</v>
      </c>
      <c r="Y329" s="9" t="str">
        <f t="shared" si="27"/>
        <v>B</v>
      </c>
    </row>
    <row r="330" spans="1:25" ht="15" x14ac:dyDescent="0.2">
      <c r="A330" s="1">
        <v>43651.705811550928</v>
      </c>
      <c r="B330" s="27">
        <v>328</v>
      </c>
      <c r="C330" s="2" t="s">
        <v>1002</v>
      </c>
      <c r="D330" s="2" t="s">
        <v>1003</v>
      </c>
      <c r="E330" s="2" t="s">
        <v>17</v>
      </c>
      <c r="F330" s="2" t="s">
        <v>1004</v>
      </c>
      <c r="G330" s="2" t="s">
        <v>19</v>
      </c>
      <c r="H330" s="2" t="s">
        <v>20</v>
      </c>
      <c r="I330" s="2">
        <v>4</v>
      </c>
      <c r="J330" s="2">
        <v>1</v>
      </c>
      <c r="K330" s="2">
        <v>4</v>
      </c>
      <c r="L330" s="2">
        <v>1</v>
      </c>
      <c r="M330" s="2">
        <v>4</v>
      </c>
      <c r="N330" s="2">
        <v>2</v>
      </c>
      <c r="O330" s="2">
        <v>3</v>
      </c>
      <c r="P330" s="2">
        <v>1</v>
      </c>
      <c r="Q330" s="2">
        <v>3</v>
      </c>
      <c r="R330" s="2">
        <v>1</v>
      </c>
      <c r="U330" s="2">
        <v>328</v>
      </c>
      <c r="V330" s="7">
        <f t="shared" si="24"/>
        <v>13</v>
      </c>
      <c r="W330" s="7">
        <f t="shared" si="26"/>
        <v>19</v>
      </c>
      <c r="X330" s="8">
        <f t="shared" si="25"/>
        <v>80</v>
      </c>
      <c r="Y330" s="9" t="str">
        <f t="shared" si="27"/>
        <v>B</v>
      </c>
    </row>
    <row r="331" spans="1:25" ht="15" x14ac:dyDescent="0.2">
      <c r="A331" s="1">
        <v>43651.709576956018</v>
      </c>
      <c r="B331" s="27">
        <v>329</v>
      </c>
      <c r="C331" s="2" t="s">
        <v>1005</v>
      </c>
      <c r="D331" s="2" t="s">
        <v>1006</v>
      </c>
      <c r="E331" s="2" t="s">
        <v>17</v>
      </c>
      <c r="F331" s="2" t="s">
        <v>101</v>
      </c>
      <c r="G331" s="2" t="s">
        <v>19</v>
      </c>
      <c r="H331" s="2" t="s">
        <v>20</v>
      </c>
      <c r="I331" s="2">
        <v>5</v>
      </c>
      <c r="J331" s="2">
        <v>2</v>
      </c>
      <c r="K331" s="2">
        <v>4</v>
      </c>
      <c r="L331" s="2">
        <v>1</v>
      </c>
      <c r="M331" s="2">
        <v>3</v>
      </c>
      <c r="N331" s="2">
        <v>4</v>
      </c>
      <c r="O331" s="2">
        <v>1</v>
      </c>
      <c r="P331" s="2">
        <v>3</v>
      </c>
      <c r="Q331" s="2">
        <v>3</v>
      </c>
      <c r="R331" s="2">
        <v>3</v>
      </c>
      <c r="U331" s="2">
        <v>329</v>
      </c>
      <c r="V331" s="7">
        <f t="shared" si="24"/>
        <v>11</v>
      </c>
      <c r="W331" s="7">
        <f t="shared" si="26"/>
        <v>12</v>
      </c>
      <c r="X331" s="8">
        <f t="shared" si="25"/>
        <v>57.5</v>
      </c>
      <c r="Y331" s="9" t="str">
        <f t="shared" si="27"/>
        <v>D</v>
      </c>
    </row>
    <row r="332" spans="1:25" ht="15" x14ac:dyDescent="0.2">
      <c r="A332" s="1">
        <v>43651.713749317132</v>
      </c>
      <c r="B332" s="27">
        <v>330</v>
      </c>
      <c r="C332" s="2" t="s">
        <v>1007</v>
      </c>
      <c r="D332" s="2" t="s">
        <v>1008</v>
      </c>
      <c r="E332" s="2" t="s">
        <v>17</v>
      </c>
      <c r="F332" s="2" t="s">
        <v>1009</v>
      </c>
      <c r="G332" s="2" t="s">
        <v>19</v>
      </c>
      <c r="H332" s="2" t="s">
        <v>29</v>
      </c>
      <c r="I332" s="2">
        <v>5</v>
      </c>
      <c r="J332" s="2">
        <v>1</v>
      </c>
      <c r="K332" s="2">
        <v>5</v>
      </c>
      <c r="L332" s="2">
        <v>1</v>
      </c>
      <c r="M332" s="2">
        <v>4</v>
      </c>
      <c r="N332" s="2">
        <v>1</v>
      </c>
      <c r="O332" s="2">
        <v>1</v>
      </c>
      <c r="P332" s="2">
        <v>1</v>
      </c>
      <c r="Q332" s="2">
        <v>1</v>
      </c>
      <c r="R332" s="2">
        <v>2</v>
      </c>
      <c r="U332" s="2">
        <v>330</v>
      </c>
      <c r="V332" s="7">
        <f t="shared" si="24"/>
        <v>11</v>
      </c>
      <c r="W332" s="7">
        <f t="shared" si="26"/>
        <v>19</v>
      </c>
      <c r="X332" s="8">
        <f t="shared" si="25"/>
        <v>75</v>
      </c>
      <c r="Y332" s="9" t="str">
        <f t="shared" si="27"/>
        <v>B</v>
      </c>
    </row>
    <row r="333" spans="1:25" ht="15" x14ac:dyDescent="0.2">
      <c r="A333" s="1">
        <v>43651.725356585652</v>
      </c>
      <c r="B333" s="27">
        <v>331</v>
      </c>
      <c r="C333" s="2" t="s">
        <v>1010</v>
      </c>
      <c r="D333" s="2" t="s">
        <v>1011</v>
      </c>
      <c r="E333" s="2" t="s">
        <v>183</v>
      </c>
      <c r="F333" s="2" t="s">
        <v>1012</v>
      </c>
      <c r="G333" s="2" t="s">
        <v>19</v>
      </c>
      <c r="H333" s="2" t="s">
        <v>38</v>
      </c>
      <c r="I333" s="2">
        <v>3</v>
      </c>
      <c r="J333" s="2">
        <v>3</v>
      </c>
      <c r="K333" s="2">
        <v>5</v>
      </c>
      <c r="L333" s="2">
        <v>1</v>
      </c>
      <c r="M333" s="2">
        <v>3</v>
      </c>
      <c r="N333" s="2">
        <v>3</v>
      </c>
      <c r="O333" s="2">
        <v>4</v>
      </c>
      <c r="P333" s="2">
        <v>1</v>
      </c>
      <c r="Q333" s="2">
        <v>3</v>
      </c>
      <c r="R333" s="2">
        <v>1</v>
      </c>
      <c r="U333" s="2">
        <v>331</v>
      </c>
      <c r="V333" s="7">
        <f t="shared" si="24"/>
        <v>13</v>
      </c>
      <c r="W333" s="7">
        <f t="shared" si="26"/>
        <v>16</v>
      </c>
      <c r="X333" s="8">
        <f t="shared" si="25"/>
        <v>72.5</v>
      </c>
      <c r="Y333" s="9" t="str">
        <f t="shared" si="27"/>
        <v>B</v>
      </c>
    </row>
    <row r="334" spans="1:25" ht="15" x14ac:dyDescent="0.2">
      <c r="A334" s="1">
        <v>43651.744330312504</v>
      </c>
      <c r="B334" s="27">
        <v>332</v>
      </c>
      <c r="C334" s="2" t="s">
        <v>1013</v>
      </c>
      <c r="D334" s="2" t="s">
        <v>1014</v>
      </c>
      <c r="E334" s="2" t="s">
        <v>32</v>
      </c>
      <c r="F334" s="2" t="s">
        <v>1015</v>
      </c>
      <c r="G334" s="2" t="s">
        <v>19</v>
      </c>
      <c r="H334" s="2" t="s">
        <v>20</v>
      </c>
      <c r="I334" s="2">
        <v>2</v>
      </c>
      <c r="J334" s="2">
        <v>1</v>
      </c>
      <c r="K334" s="2">
        <v>3</v>
      </c>
      <c r="L334" s="2">
        <v>1</v>
      </c>
      <c r="M334" s="2">
        <v>3</v>
      </c>
      <c r="N334" s="2">
        <v>2</v>
      </c>
      <c r="O334" s="2">
        <v>5</v>
      </c>
      <c r="P334" s="2">
        <v>1</v>
      </c>
      <c r="Q334" s="2">
        <v>2</v>
      </c>
      <c r="R334" s="2">
        <v>1</v>
      </c>
      <c r="U334" s="2">
        <v>332</v>
      </c>
      <c r="V334" s="7">
        <f t="shared" si="24"/>
        <v>10</v>
      </c>
      <c r="W334" s="7">
        <f t="shared" si="26"/>
        <v>19</v>
      </c>
      <c r="X334" s="8">
        <f t="shared" si="25"/>
        <v>72.5</v>
      </c>
      <c r="Y334" s="9" t="str">
        <f t="shared" si="27"/>
        <v>B</v>
      </c>
    </row>
    <row r="335" spans="1:25" ht="15" x14ac:dyDescent="0.2">
      <c r="A335" s="1">
        <v>43651.746813472222</v>
      </c>
      <c r="B335" s="27">
        <v>333</v>
      </c>
      <c r="C335" s="2" t="s">
        <v>1016</v>
      </c>
      <c r="D335" s="2" t="s">
        <v>1017</v>
      </c>
      <c r="E335" s="2" t="s">
        <v>376</v>
      </c>
      <c r="F335" s="2" t="s">
        <v>719</v>
      </c>
      <c r="G335" s="2" t="s">
        <v>19</v>
      </c>
      <c r="H335" s="2" t="s">
        <v>20</v>
      </c>
      <c r="I335" s="2">
        <v>5</v>
      </c>
      <c r="J335" s="2">
        <v>2</v>
      </c>
      <c r="K335" s="2">
        <v>3</v>
      </c>
      <c r="L335" s="2">
        <v>1</v>
      </c>
      <c r="M335" s="2">
        <v>3</v>
      </c>
      <c r="N335" s="2">
        <v>3</v>
      </c>
      <c r="O335" s="2">
        <v>2</v>
      </c>
      <c r="P335" s="2">
        <v>3</v>
      </c>
      <c r="Q335" s="2">
        <v>3</v>
      </c>
      <c r="R335" s="2">
        <v>2</v>
      </c>
      <c r="U335" s="2">
        <v>333</v>
      </c>
      <c r="V335" s="7">
        <f t="shared" si="24"/>
        <v>11</v>
      </c>
      <c r="W335" s="7">
        <f t="shared" si="26"/>
        <v>14</v>
      </c>
      <c r="X335" s="8">
        <f t="shared" si="25"/>
        <v>62.5</v>
      </c>
      <c r="Y335" s="9" t="str">
        <f t="shared" si="27"/>
        <v>D</v>
      </c>
    </row>
    <row r="336" spans="1:25" ht="15" x14ac:dyDescent="0.2">
      <c r="A336" s="1">
        <v>43651.773294016202</v>
      </c>
      <c r="B336" s="27">
        <v>334</v>
      </c>
      <c r="C336" s="2" t="s">
        <v>1018</v>
      </c>
      <c r="D336" s="2" t="s">
        <v>1019</v>
      </c>
      <c r="E336" s="2" t="s">
        <v>17</v>
      </c>
      <c r="F336" s="2" t="s">
        <v>18</v>
      </c>
      <c r="G336" s="2" t="s">
        <v>19</v>
      </c>
      <c r="H336" s="2" t="s">
        <v>20</v>
      </c>
      <c r="I336" s="2">
        <v>5</v>
      </c>
      <c r="J336" s="2">
        <v>2</v>
      </c>
      <c r="K336" s="2">
        <v>2</v>
      </c>
      <c r="L336" s="2">
        <v>1</v>
      </c>
      <c r="M336" s="2">
        <v>2</v>
      </c>
      <c r="N336" s="2">
        <v>1</v>
      </c>
      <c r="O336" s="2">
        <v>5</v>
      </c>
      <c r="P336" s="2">
        <v>2</v>
      </c>
      <c r="Q336" s="2">
        <v>5</v>
      </c>
      <c r="R336" s="2">
        <v>5</v>
      </c>
      <c r="U336" s="2">
        <v>334</v>
      </c>
      <c r="V336" s="7">
        <f t="shared" si="24"/>
        <v>14</v>
      </c>
      <c r="W336" s="7">
        <f t="shared" si="26"/>
        <v>14</v>
      </c>
      <c r="X336" s="8">
        <f t="shared" si="25"/>
        <v>70</v>
      </c>
      <c r="Y336" s="9" t="str">
        <f t="shared" si="27"/>
        <v>B</v>
      </c>
    </row>
    <row r="337" spans="1:25" ht="15" x14ac:dyDescent="0.2">
      <c r="A337" s="1">
        <v>43651.773584409719</v>
      </c>
      <c r="B337" s="27">
        <v>335</v>
      </c>
      <c r="C337" s="2" t="s">
        <v>1020</v>
      </c>
      <c r="D337" s="2" t="s">
        <v>1021</v>
      </c>
      <c r="E337" s="2" t="s">
        <v>300</v>
      </c>
      <c r="F337" s="2" t="s">
        <v>1022</v>
      </c>
      <c r="G337" s="2" t="s">
        <v>19</v>
      </c>
      <c r="H337" s="2" t="s">
        <v>20</v>
      </c>
      <c r="I337" s="2">
        <v>2</v>
      </c>
      <c r="J337" s="2">
        <v>5</v>
      </c>
      <c r="K337" s="2">
        <v>1</v>
      </c>
      <c r="L337" s="2">
        <v>1</v>
      </c>
      <c r="M337" s="2">
        <v>1</v>
      </c>
      <c r="N337" s="2">
        <v>5</v>
      </c>
      <c r="O337" s="2">
        <v>5</v>
      </c>
      <c r="P337" s="2">
        <v>2</v>
      </c>
      <c r="Q337" s="2">
        <v>1</v>
      </c>
      <c r="R337" s="2">
        <v>2</v>
      </c>
      <c r="U337" s="2">
        <v>335</v>
      </c>
      <c r="V337" s="7">
        <f t="shared" ref="V337:V386" si="28">SUM((I337-1)+(K337-1)+(M337-1)+(O337-1)+(Q337-1))</f>
        <v>5</v>
      </c>
      <c r="W337" s="7">
        <f t="shared" si="26"/>
        <v>10</v>
      </c>
      <c r="X337" s="8">
        <f t="shared" ref="X337:X386" si="29">(V337+W337)*2.5</f>
        <v>37.5</v>
      </c>
      <c r="Y337" s="9" t="str">
        <f t="shared" si="27"/>
        <v>E</v>
      </c>
    </row>
    <row r="338" spans="1:25" ht="15" x14ac:dyDescent="0.2">
      <c r="A338" s="1">
        <v>43651.774280532409</v>
      </c>
      <c r="B338" s="27">
        <v>336</v>
      </c>
      <c r="C338" s="2" t="s">
        <v>1023</v>
      </c>
      <c r="D338" s="2" t="s">
        <v>1024</v>
      </c>
      <c r="E338" s="2" t="s">
        <v>1025</v>
      </c>
      <c r="F338" s="2" t="s">
        <v>1026</v>
      </c>
      <c r="G338" s="2" t="s">
        <v>19</v>
      </c>
      <c r="H338" s="2" t="s">
        <v>20</v>
      </c>
      <c r="I338" s="2">
        <v>3</v>
      </c>
      <c r="J338" s="2">
        <v>1</v>
      </c>
      <c r="K338" s="2">
        <v>3</v>
      </c>
      <c r="L338" s="2">
        <v>1</v>
      </c>
      <c r="M338" s="2">
        <v>2</v>
      </c>
      <c r="N338" s="2">
        <v>2</v>
      </c>
      <c r="O338" s="2">
        <v>3</v>
      </c>
      <c r="P338" s="2">
        <v>1</v>
      </c>
      <c r="Q338" s="2">
        <v>4</v>
      </c>
      <c r="R338" s="2">
        <v>1</v>
      </c>
      <c r="U338" s="2">
        <v>336</v>
      </c>
      <c r="V338" s="7">
        <f t="shared" si="28"/>
        <v>10</v>
      </c>
      <c r="W338" s="7">
        <f t="shared" si="26"/>
        <v>19</v>
      </c>
      <c r="X338" s="8">
        <f t="shared" si="29"/>
        <v>72.5</v>
      </c>
      <c r="Y338" s="9" t="str">
        <f t="shared" si="27"/>
        <v>B</v>
      </c>
    </row>
    <row r="339" spans="1:25" ht="15" x14ac:dyDescent="0.2">
      <c r="A339" s="1">
        <v>43651.783662905094</v>
      </c>
      <c r="B339" s="27">
        <v>337</v>
      </c>
      <c r="C339" s="2" t="s">
        <v>1027</v>
      </c>
      <c r="D339" s="2" t="s">
        <v>1028</v>
      </c>
      <c r="E339" s="2" t="s">
        <v>17</v>
      </c>
      <c r="F339" s="2" t="s">
        <v>719</v>
      </c>
      <c r="G339" s="2" t="s">
        <v>19</v>
      </c>
      <c r="H339" s="2" t="s">
        <v>20</v>
      </c>
      <c r="I339" s="2">
        <v>3</v>
      </c>
      <c r="J339" s="2">
        <v>1</v>
      </c>
      <c r="K339" s="2">
        <v>4</v>
      </c>
      <c r="L339" s="2">
        <v>1</v>
      </c>
      <c r="M339" s="2">
        <v>3</v>
      </c>
      <c r="N339" s="2">
        <v>2</v>
      </c>
      <c r="O339" s="2">
        <v>4</v>
      </c>
      <c r="P339" s="2">
        <v>1</v>
      </c>
      <c r="Q339" s="2">
        <v>3</v>
      </c>
      <c r="R339" s="2">
        <v>2</v>
      </c>
      <c r="U339" s="2">
        <v>337</v>
      </c>
      <c r="V339" s="7">
        <f t="shared" si="28"/>
        <v>12</v>
      </c>
      <c r="W339" s="7">
        <f t="shared" si="26"/>
        <v>18</v>
      </c>
      <c r="X339" s="8">
        <f t="shared" si="29"/>
        <v>75</v>
      </c>
      <c r="Y339" s="9" t="str">
        <f t="shared" si="27"/>
        <v>B</v>
      </c>
    </row>
    <row r="340" spans="1:25" ht="15" x14ac:dyDescent="0.2">
      <c r="A340" s="1">
        <v>43651.785980833331</v>
      </c>
      <c r="B340" s="27">
        <v>338</v>
      </c>
      <c r="C340" s="2" t="s">
        <v>1029</v>
      </c>
      <c r="D340" s="2" t="s">
        <v>1030</v>
      </c>
      <c r="E340" s="2" t="s">
        <v>68</v>
      </c>
      <c r="F340" s="2" t="s">
        <v>251</v>
      </c>
      <c r="G340" s="2" t="s">
        <v>19</v>
      </c>
      <c r="H340" s="2" t="s">
        <v>38</v>
      </c>
      <c r="I340" s="2">
        <v>5</v>
      </c>
      <c r="J340" s="2">
        <v>1</v>
      </c>
      <c r="K340" s="2">
        <v>5</v>
      </c>
      <c r="L340" s="2">
        <v>1</v>
      </c>
      <c r="M340" s="2">
        <v>5</v>
      </c>
      <c r="N340" s="2">
        <v>3</v>
      </c>
      <c r="O340" s="2">
        <v>5</v>
      </c>
      <c r="P340" s="2">
        <v>2</v>
      </c>
      <c r="Q340" s="2">
        <v>3</v>
      </c>
      <c r="R340" s="2">
        <v>3</v>
      </c>
      <c r="U340" s="2">
        <v>338</v>
      </c>
      <c r="V340" s="7">
        <f t="shared" si="28"/>
        <v>18</v>
      </c>
      <c r="W340" s="7">
        <f t="shared" si="26"/>
        <v>15</v>
      </c>
      <c r="X340" s="8">
        <f t="shared" si="29"/>
        <v>82.5</v>
      </c>
      <c r="Y340" s="9" t="str">
        <f t="shared" si="27"/>
        <v>A</v>
      </c>
    </row>
    <row r="341" spans="1:25" ht="15" x14ac:dyDescent="0.2">
      <c r="A341" s="1">
        <v>43651.789545879627</v>
      </c>
      <c r="B341" s="27">
        <v>339</v>
      </c>
      <c r="C341" s="2" t="s">
        <v>1031</v>
      </c>
      <c r="D341" s="2" t="s">
        <v>1032</v>
      </c>
      <c r="E341" s="2" t="s">
        <v>75</v>
      </c>
      <c r="F341" s="2" t="s">
        <v>1033</v>
      </c>
      <c r="G341" s="2" t="s">
        <v>19</v>
      </c>
      <c r="H341" s="2" t="s">
        <v>20</v>
      </c>
      <c r="I341" s="2">
        <v>4</v>
      </c>
      <c r="J341" s="2">
        <v>2</v>
      </c>
      <c r="K341" s="2">
        <v>4</v>
      </c>
      <c r="L341" s="2">
        <v>1</v>
      </c>
      <c r="M341" s="2">
        <v>4</v>
      </c>
      <c r="N341" s="2">
        <v>1</v>
      </c>
      <c r="O341" s="2">
        <v>4</v>
      </c>
      <c r="P341" s="2">
        <v>1</v>
      </c>
      <c r="Q341" s="2">
        <v>4</v>
      </c>
      <c r="R341" s="2">
        <v>2</v>
      </c>
      <c r="U341" s="2">
        <v>339</v>
      </c>
      <c r="V341" s="7">
        <f t="shared" si="28"/>
        <v>15</v>
      </c>
      <c r="W341" s="7">
        <f t="shared" si="26"/>
        <v>18</v>
      </c>
      <c r="X341" s="8">
        <f t="shared" si="29"/>
        <v>82.5</v>
      </c>
      <c r="Y341" s="9" t="str">
        <f t="shared" si="27"/>
        <v>A</v>
      </c>
    </row>
    <row r="342" spans="1:25" ht="15" x14ac:dyDescent="0.2">
      <c r="A342" s="1">
        <v>43651.791725902774</v>
      </c>
      <c r="B342" s="27">
        <v>340</v>
      </c>
      <c r="C342" s="2" t="s">
        <v>1034</v>
      </c>
      <c r="D342" s="2" t="s">
        <v>1035</v>
      </c>
      <c r="E342" s="2" t="s">
        <v>1036</v>
      </c>
      <c r="F342" s="2" t="s">
        <v>1037</v>
      </c>
      <c r="G342" s="2" t="s">
        <v>54</v>
      </c>
      <c r="H342" s="2" t="s">
        <v>29</v>
      </c>
      <c r="I342" s="2">
        <v>5</v>
      </c>
      <c r="J342" s="2">
        <v>1</v>
      </c>
      <c r="K342" s="2">
        <v>5</v>
      </c>
      <c r="L342" s="2">
        <v>1</v>
      </c>
      <c r="M342" s="2">
        <v>5</v>
      </c>
      <c r="N342" s="2">
        <v>5</v>
      </c>
      <c r="O342" s="2">
        <v>5</v>
      </c>
      <c r="P342" s="2">
        <v>1</v>
      </c>
      <c r="Q342" s="2">
        <v>5</v>
      </c>
      <c r="R342" s="2">
        <v>5</v>
      </c>
      <c r="U342" s="2">
        <v>340</v>
      </c>
      <c r="V342" s="7">
        <f t="shared" si="28"/>
        <v>20</v>
      </c>
      <c r="W342" s="7">
        <f t="shared" si="26"/>
        <v>12</v>
      </c>
      <c r="X342" s="8">
        <f t="shared" si="29"/>
        <v>80</v>
      </c>
      <c r="Y342" s="9" t="str">
        <f t="shared" si="27"/>
        <v>B</v>
      </c>
    </row>
    <row r="343" spans="1:25" ht="15" x14ac:dyDescent="0.2">
      <c r="A343" s="1">
        <v>43651.794531840278</v>
      </c>
      <c r="B343" s="27">
        <v>341</v>
      </c>
      <c r="C343" s="2" t="s">
        <v>1038</v>
      </c>
      <c r="D343" s="2" t="s">
        <v>1039</v>
      </c>
      <c r="E343" s="2" t="s">
        <v>41</v>
      </c>
      <c r="F343" s="2" t="s">
        <v>42</v>
      </c>
      <c r="G343" s="2" t="s">
        <v>19</v>
      </c>
      <c r="H343" s="2" t="s">
        <v>20</v>
      </c>
      <c r="I343" s="2">
        <v>4</v>
      </c>
      <c r="J343" s="2">
        <v>2</v>
      </c>
      <c r="K343" s="2">
        <v>3</v>
      </c>
      <c r="L343" s="2">
        <v>1</v>
      </c>
      <c r="M343" s="2">
        <v>3</v>
      </c>
      <c r="N343" s="2">
        <v>2</v>
      </c>
      <c r="O343" s="2">
        <v>3</v>
      </c>
      <c r="P343" s="2">
        <v>2</v>
      </c>
      <c r="Q343" s="2">
        <v>3</v>
      </c>
      <c r="R343" s="2">
        <v>2</v>
      </c>
      <c r="U343" s="2">
        <v>341</v>
      </c>
      <c r="V343" s="7">
        <f t="shared" si="28"/>
        <v>11</v>
      </c>
      <c r="W343" s="7">
        <f t="shared" si="26"/>
        <v>16</v>
      </c>
      <c r="X343" s="8">
        <f t="shared" si="29"/>
        <v>67.5</v>
      </c>
      <c r="Y343" s="9" t="str">
        <f t="shared" si="27"/>
        <v>D</v>
      </c>
    </row>
    <row r="344" spans="1:25" ht="15" x14ac:dyDescent="0.2">
      <c r="A344" s="1">
        <v>43651.807458298616</v>
      </c>
      <c r="B344" s="27">
        <v>342</v>
      </c>
      <c r="C344" s="2" t="s">
        <v>1040</v>
      </c>
      <c r="D344" s="2" t="s">
        <v>1041</v>
      </c>
      <c r="E344" s="2" t="s">
        <v>68</v>
      </c>
      <c r="F344" s="2" t="s">
        <v>1042</v>
      </c>
      <c r="G344" s="2" t="s">
        <v>19</v>
      </c>
      <c r="H344" s="2" t="s">
        <v>29</v>
      </c>
      <c r="I344" s="2">
        <v>3</v>
      </c>
      <c r="J344" s="2">
        <v>3</v>
      </c>
      <c r="K344" s="2">
        <v>2</v>
      </c>
      <c r="L344" s="2">
        <v>1</v>
      </c>
      <c r="M344" s="2">
        <v>3</v>
      </c>
      <c r="N344" s="2">
        <v>2</v>
      </c>
      <c r="O344" s="2">
        <v>2</v>
      </c>
      <c r="P344" s="2">
        <v>3</v>
      </c>
      <c r="Q344" s="2">
        <v>1</v>
      </c>
      <c r="R344" s="2">
        <v>3</v>
      </c>
      <c r="U344" s="2">
        <v>342</v>
      </c>
      <c r="V344" s="7">
        <f t="shared" si="28"/>
        <v>6</v>
      </c>
      <c r="W344" s="7">
        <f t="shared" si="26"/>
        <v>13</v>
      </c>
      <c r="X344" s="8">
        <f t="shared" si="29"/>
        <v>47.5</v>
      </c>
      <c r="Y344" s="9" t="str">
        <f t="shared" si="27"/>
        <v>E</v>
      </c>
    </row>
    <row r="345" spans="1:25" ht="15" x14ac:dyDescent="0.2">
      <c r="A345" s="1">
        <v>43651.848212106481</v>
      </c>
      <c r="B345" s="27">
        <v>343</v>
      </c>
      <c r="C345" s="2" t="s">
        <v>1043</v>
      </c>
      <c r="D345" s="2" t="s">
        <v>1044</v>
      </c>
      <c r="E345" s="2" t="s">
        <v>1045</v>
      </c>
      <c r="F345" s="2" t="s">
        <v>1046</v>
      </c>
      <c r="G345" s="2" t="s">
        <v>19</v>
      </c>
      <c r="H345" s="2" t="s">
        <v>20</v>
      </c>
      <c r="I345" s="2">
        <v>3</v>
      </c>
      <c r="J345" s="2">
        <v>3</v>
      </c>
      <c r="K345" s="2">
        <v>3</v>
      </c>
      <c r="L345" s="2">
        <v>4</v>
      </c>
      <c r="M345" s="2">
        <v>3</v>
      </c>
      <c r="N345" s="2">
        <v>3</v>
      </c>
      <c r="O345" s="2">
        <v>5</v>
      </c>
      <c r="P345" s="2">
        <v>1</v>
      </c>
      <c r="Q345" s="2">
        <v>4</v>
      </c>
      <c r="R345" s="2">
        <v>1</v>
      </c>
      <c r="U345" s="2">
        <v>343</v>
      </c>
      <c r="V345" s="7">
        <f t="shared" si="28"/>
        <v>13</v>
      </c>
      <c r="W345" s="7">
        <f t="shared" si="26"/>
        <v>13</v>
      </c>
      <c r="X345" s="8">
        <f t="shared" si="29"/>
        <v>65</v>
      </c>
      <c r="Y345" s="9" t="str">
        <f t="shared" si="27"/>
        <v>D</v>
      </c>
    </row>
    <row r="346" spans="1:25" ht="15" x14ac:dyDescent="0.2">
      <c r="A346" s="1">
        <v>43651.876030219908</v>
      </c>
      <c r="B346" s="27">
        <v>344</v>
      </c>
      <c r="C346" s="2" t="s">
        <v>1047</v>
      </c>
      <c r="D346" s="2" t="s">
        <v>1048</v>
      </c>
      <c r="E346" s="2" t="s">
        <v>68</v>
      </c>
      <c r="F346" s="2" t="s">
        <v>1049</v>
      </c>
      <c r="G346" s="2" t="s">
        <v>19</v>
      </c>
      <c r="H346" s="2" t="s">
        <v>20</v>
      </c>
      <c r="I346" s="2">
        <v>4</v>
      </c>
      <c r="J346" s="2">
        <v>1</v>
      </c>
      <c r="K346" s="2">
        <v>3</v>
      </c>
      <c r="L346" s="2">
        <v>1</v>
      </c>
      <c r="M346" s="2">
        <v>5</v>
      </c>
      <c r="N346" s="2">
        <v>3</v>
      </c>
      <c r="O346" s="2">
        <v>2</v>
      </c>
      <c r="P346" s="2">
        <v>2</v>
      </c>
      <c r="Q346" s="2">
        <v>2</v>
      </c>
      <c r="R346" s="2">
        <v>4</v>
      </c>
      <c r="U346" s="2">
        <v>344</v>
      </c>
      <c r="V346" s="7">
        <f t="shared" si="28"/>
        <v>11</v>
      </c>
      <c r="W346" s="7">
        <f t="shared" si="26"/>
        <v>14</v>
      </c>
      <c r="X346" s="8">
        <f t="shared" si="29"/>
        <v>62.5</v>
      </c>
      <c r="Y346" s="9" t="str">
        <f t="shared" si="27"/>
        <v>D</v>
      </c>
    </row>
    <row r="347" spans="1:25" ht="15" x14ac:dyDescent="0.2">
      <c r="A347" s="1">
        <v>43651.921294687505</v>
      </c>
      <c r="B347" s="27">
        <v>345</v>
      </c>
      <c r="C347" s="2" t="s">
        <v>1050</v>
      </c>
      <c r="D347" s="2" t="s">
        <v>1051</v>
      </c>
      <c r="E347" s="2" t="s">
        <v>61</v>
      </c>
      <c r="F347" s="2" t="s">
        <v>650</v>
      </c>
      <c r="G347" s="2" t="s">
        <v>19</v>
      </c>
      <c r="H347" s="2" t="s">
        <v>20</v>
      </c>
      <c r="I347" s="2">
        <v>3</v>
      </c>
      <c r="J347" s="2">
        <v>1</v>
      </c>
      <c r="K347" s="2">
        <v>4</v>
      </c>
      <c r="L347" s="2">
        <v>1</v>
      </c>
      <c r="M347" s="2">
        <v>2</v>
      </c>
      <c r="N347" s="2">
        <v>1</v>
      </c>
      <c r="O347" s="2">
        <v>4</v>
      </c>
      <c r="P347" s="2">
        <v>1</v>
      </c>
      <c r="Q347" s="2">
        <v>1</v>
      </c>
      <c r="R347" s="2">
        <v>1</v>
      </c>
      <c r="U347" s="2">
        <v>345</v>
      </c>
      <c r="V347" s="7">
        <f t="shared" si="28"/>
        <v>9</v>
      </c>
      <c r="W347" s="7">
        <f t="shared" si="26"/>
        <v>20</v>
      </c>
      <c r="X347" s="8">
        <f t="shared" si="29"/>
        <v>72.5</v>
      </c>
      <c r="Y347" s="9" t="str">
        <f t="shared" si="27"/>
        <v>B</v>
      </c>
    </row>
    <row r="348" spans="1:25" ht="15" x14ac:dyDescent="0.2">
      <c r="A348" s="1">
        <v>43652.282228171302</v>
      </c>
      <c r="B348" s="27">
        <v>346</v>
      </c>
      <c r="C348" s="2" t="s">
        <v>1052</v>
      </c>
      <c r="D348" s="2" t="s">
        <v>1053</v>
      </c>
      <c r="E348" s="2" t="s">
        <v>41</v>
      </c>
      <c r="F348" s="2" t="s">
        <v>1054</v>
      </c>
      <c r="G348" s="2" t="s">
        <v>19</v>
      </c>
      <c r="H348" s="2" t="s">
        <v>29</v>
      </c>
      <c r="I348" s="2">
        <v>3</v>
      </c>
      <c r="J348" s="2">
        <v>2</v>
      </c>
      <c r="K348" s="2">
        <v>3</v>
      </c>
      <c r="L348" s="2">
        <v>1</v>
      </c>
      <c r="M348" s="2">
        <v>5</v>
      </c>
      <c r="N348" s="2">
        <v>2</v>
      </c>
      <c r="O348" s="2">
        <v>3</v>
      </c>
      <c r="P348" s="2">
        <v>1</v>
      </c>
      <c r="Q348" s="2">
        <v>4</v>
      </c>
      <c r="R348" s="2">
        <v>1</v>
      </c>
      <c r="U348" s="2">
        <v>346</v>
      </c>
      <c r="V348" s="7">
        <f t="shared" si="28"/>
        <v>13</v>
      </c>
      <c r="W348" s="7">
        <f t="shared" si="26"/>
        <v>18</v>
      </c>
      <c r="X348" s="8">
        <f t="shared" si="29"/>
        <v>77.5</v>
      </c>
      <c r="Y348" s="9" t="str">
        <f t="shared" si="27"/>
        <v>B</v>
      </c>
    </row>
    <row r="349" spans="1:25" ht="15" x14ac:dyDescent="0.2">
      <c r="A349" s="1">
        <v>43654.481073344912</v>
      </c>
      <c r="B349" s="27">
        <v>347</v>
      </c>
      <c r="C349" s="2" t="s">
        <v>1055</v>
      </c>
      <c r="D349" s="2" t="s">
        <v>1056</v>
      </c>
      <c r="E349" s="2" t="s">
        <v>1057</v>
      </c>
      <c r="F349" s="2" t="s">
        <v>1058</v>
      </c>
      <c r="G349" s="2" t="s">
        <v>19</v>
      </c>
      <c r="H349" s="2" t="s">
        <v>20</v>
      </c>
      <c r="I349" s="2">
        <v>5</v>
      </c>
      <c r="J349" s="2">
        <v>1</v>
      </c>
      <c r="K349" s="2">
        <v>5</v>
      </c>
      <c r="L349" s="2">
        <v>1</v>
      </c>
      <c r="M349" s="2">
        <v>3</v>
      </c>
      <c r="N349" s="2">
        <v>1</v>
      </c>
      <c r="O349" s="2">
        <v>3</v>
      </c>
      <c r="P349" s="2">
        <v>2</v>
      </c>
      <c r="Q349" s="2">
        <v>3</v>
      </c>
      <c r="R349" s="2">
        <v>3</v>
      </c>
      <c r="U349" s="2">
        <v>347</v>
      </c>
      <c r="V349" s="7">
        <f t="shared" si="28"/>
        <v>14</v>
      </c>
      <c r="W349" s="7">
        <f t="shared" si="26"/>
        <v>17</v>
      </c>
      <c r="X349" s="8">
        <f t="shared" si="29"/>
        <v>77.5</v>
      </c>
      <c r="Y349" s="9" t="str">
        <f t="shared" si="27"/>
        <v>B</v>
      </c>
    </row>
    <row r="350" spans="1:25" ht="15" x14ac:dyDescent="0.2">
      <c r="A350" s="1">
        <v>43654.481565497685</v>
      </c>
      <c r="B350" s="27">
        <v>348</v>
      </c>
      <c r="C350" s="2" t="s">
        <v>1059</v>
      </c>
      <c r="D350" s="2" t="s">
        <v>1060</v>
      </c>
      <c r="E350" s="2" t="s">
        <v>1061</v>
      </c>
      <c r="F350" s="2" t="s">
        <v>1062</v>
      </c>
      <c r="G350" s="2" t="s">
        <v>19</v>
      </c>
      <c r="H350" s="2" t="s">
        <v>20</v>
      </c>
      <c r="I350" s="2">
        <v>3</v>
      </c>
      <c r="J350" s="2">
        <v>2</v>
      </c>
      <c r="K350" s="2">
        <v>5</v>
      </c>
      <c r="L350" s="2">
        <v>1</v>
      </c>
      <c r="M350" s="2">
        <v>5</v>
      </c>
      <c r="N350" s="2">
        <v>2</v>
      </c>
      <c r="O350" s="2">
        <v>5</v>
      </c>
      <c r="P350" s="2">
        <v>1</v>
      </c>
      <c r="Q350" s="2">
        <v>5</v>
      </c>
      <c r="R350" s="2">
        <v>1</v>
      </c>
      <c r="U350" s="2">
        <v>348</v>
      </c>
      <c r="V350" s="7">
        <f t="shared" si="28"/>
        <v>18</v>
      </c>
      <c r="W350" s="7">
        <f t="shared" si="26"/>
        <v>18</v>
      </c>
      <c r="X350" s="8">
        <f t="shared" si="29"/>
        <v>90</v>
      </c>
      <c r="Y350" s="9" t="str">
        <f t="shared" si="27"/>
        <v>A</v>
      </c>
    </row>
    <row r="351" spans="1:25" ht="15" x14ac:dyDescent="0.2">
      <c r="A351" s="1">
        <v>43654.48144935185</v>
      </c>
      <c r="B351" s="27">
        <v>349</v>
      </c>
      <c r="C351" s="2" t="s">
        <v>1063</v>
      </c>
      <c r="D351" s="2" t="s">
        <v>1064</v>
      </c>
      <c r="E351" s="2" t="s">
        <v>41</v>
      </c>
      <c r="F351" s="2" t="s">
        <v>247</v>
      </c>
      <c r="G351" s="2" t="s">
        <v>19</v>
      </c>
      <c r="H351" s="2" t="s">
        <v>20</v>
      </c>
      <c r="I351" s="2">
        <v>2</v>
      </c>
      <c r="J351" s="2">
        <v>2</v>
      </c>
      <c r="K351" s="2">
        <v>3</v>
      </c>
      <c r="L351" s="2">
        <v>1</v>
      </c>
      <c r="M351" s="2">
        <v>3</v>
      </c>
      <c r="N351" s="2">
        <v>3</v>
      </c>
      <c r="O351" s="2">
        <v>3</v>
      </c>
      <c r="P351" s="2">
        <v>1</v>
      </c>
      <c r="Q351" s="2">
        <v>3</v>
      </c>
      <c r="R351" s="2">
        <v>4</v>
      </c>
      <c r="U351" s="2">
        <v>349</v>
      </c>
      <c r="V351" s="7">
        <f t="shared" si="28"/>
        <v>9</v>
      </c>
      <c r="W351" s="7">
        <f t="shared" si="26"/>
        <v>14</v>
      </c>
      <c r="X351" s="8">
        <f t="shared" si="29"/>
        <v>57.5</v>
      </c>
      <c r="Y351" s="9" t="str">
        <f t="shared" si="27"/>
        <v>D</v>
      </c>
    </row>
    <row r="352" spans="1:25" ht="15" x14ac:dyDescent="0.2">
      <c r="A352" s="1">
        <v>43654.482033287037</v>
      </c>
      <c r="B352" s="27">
        <v>350</v>
      </c>
      <c r="C352" s="2" t="s">
        <v>1065</v>
      </c>
      <c r="D352" s="2" t="s">
        <v>1066</v>
      </c>
      <c r="E352" s="2" t="s">
        <v>32</v>
      </c>
      <c r="F352" s="2" t="s">
        <v>1067</v>
      </c>
      <c r="G352" s="2" t="s">
        <v>19</v>
      </c>
      <c r="H352" s="2" t="s">
        <v>20</v>
      </c>
      <c r="I352" s="2">
        <v>2</v>
      </c>
      <c r="J352" s="2">
        <v>2</v>
      </c>
      <c r="K352" s="2">
        <v>3</v>
      </c>
      <c r="L352" s="2">
        <v>3</v>
      </c>
      <c r="M352" s="2">
        <v>2</v>
      </c>
      <c r="N352" s="2">
        <v>3</v>
      </c>
      <c r="O352" s="2">
        <v>3</v>
      </c>
      <c r="P352" s="2">
        <v>3</v>
      </c>
      <c r="Q352" s="2">
        <v>3</v>
      </c>
      <c r="R352" s="2">
        <v>3</v>
      </c>
      <c r="U352" s="2">
        <v>350</v>
      </c>
      <c r="V352" s="7">
        <f t="shared" si="28"/>
        <v>8</v>
      </c>
      <c r="W352" s="7">
        <f t="shared" si="26"/>
        <v>11</v>
      </c>
      <c r="X352" s="8">
        <f t="shared" si="29"/>
        <v>47.5</v>
      </c>
      <c r="Y352" s="9" t="str">
        <f t="shared" si="27"/>
        <v>E</v>
      </c>
    </row>
    <row r="353" spans="1:25" ht="15" x14ac:dyDescent="0.2">
      <c r="A353" s="1">
        <v>43654.482567812505</v>
      </c>
      <c r="B353" s="27">
        <v>351</v>
      </c>
      <c r="C353" s="2" t="s">
        <v>1068</v>
      </c>
      <c r="D353" s="2" t="s">
        <v>1069</v>
      </c>
      <c r="E353" s="2" t="s">
        <v>32</v>
      </c>
      <c r="F353" s="2" t="s">
        <v>1070</v>
      </c>
      <c r="G353" s="2" t="s">
        <v>54</v>
      </c>
      <c r="H353" s="2" t="s">
        <v>29</v>
      </c>
      <c r="I353" s="2">
        <v>5</v>
      </c>
      <c r="J353" s="2">
        <v>1</v>
      </c>
      <c r="K353" s="2">
        <v>5</v>
      </c>
      <c r="L353" s="2">
        <v>1</v>
      </c>
      <c r="M353" s="2">
        <v>5</v>
      </c>
      <c r="N353" s="2">
        <v>1</v>
      </c>
      <c r="O353" s="2">
        <v>5</v>
      </c>
      <c r="P353" s="2">
        <v>1</v>
      </c>
      <c r="Q353" s="2">
        <v>4</v>
      </c>
      <c r="R353" s="2">
        <v>1</v>
      </c>
      <c r="U353" s="2">
        <v>351</v>
      </c>
      <c r="V353" s="7">
        <f t="shared" si="28"/>
        <v>19</v>
      </c>
      <c r="W353" s="7">
        <f t="shared" si="26"/>
        <v>20</v>
      </c>
      <c r="X353" s="8">
        <f t="shared" si="29"/>
        <v>97.5</v>
      </c>
      <c r="Y353" s="9" t="str">
        <f t="shared" si="27"/>
        <v>A</v>
      </c>
    </row>
    <row r="354" spans="1:25" ht="15" x14ac:dyDescent="0.2">
      <c r="A354" s="1">
        <v>43654.528514317135</v>
      </c>
      <c r="B354" s="27">
        <v>352</v>
      </c>
      <c r="C354" s="2" t="s">
        <v>1071</v>
      </c>
      <c r="D354" s="2" t="s">
        <v>1072</v>
      </c>
      <c r="E354" s="2" t="s">
        <v>41</v>
      </c>
      <c r="F354" s="2" t="s">
        <v>150</v>
      </c>
      <c r="G354" s="2" t="s">
        <v>19</v>
      </c>
      <c r="H354" s="2" t="s">
        <v>20</v>
      </c>
      <c r="I354" s="2">
        <v>5</v>
      </c>
      <c r="J354" s="2">
        <v>1</v>
      </c>
      <c r="K354" s="2">
        <v>5</v>
      </c>
      <c r="L354" s="2">
        <v>1</v>
      </c>
      <c r="M354" s="2">
        <v>5</v>
      </c>
      <c r="N354" s="2">
        <v>1</v>
      </c>
      <c r="O354" s="2">
        <v>5</v>
      </c>
      <c r="P354" s="2">
        <v>1</v>
      </c>
      <c r="Q354" s="2">
        <v>5</v>
      </c>
      <c r="R354" s="2">
        <v>5</v>
      </c>
      <c r="U354" s="2">
        <v>352</v>
      </c>
      <c r="V354" s="7">
        <f t="shared" si="28"/>
        <v>20</v>
      </c>
      <c r="W354" s="7">
        <f t="shared" si="26"/>
        <v>16</v>
      </c>
      <c r="X354" s="8">
        <f t="shared" si="29"/>
        <v>90</v>
      </c>
      <c r="Y354" s="9" t="str">
        <f t="shared" si="27"/>
        <v>A</v>
      </c>
    </row>
    <row r="355" spans="1:25" ht="15" x14ac:dyDescent="0.2">
      <c r="A355" s="1">
        <v>43654.660670763886</v>
      </c>
      <c r="B355" s="27">
        <v>353</v>
      </c>
      <c r="C355" s="2" t="s">
        <v>1073</v>
      </c>
      <c r="D355" s="2" t="s">
        <v>1074</v>
      </c>
      <c r="E355" s="2" t="s">
        <v>373</v>
      </c>
      <c r="F355" s="2" t="s">
        <v>1075</v>
      </c>
      <c r="G355" s="2" t="s">
        <v>19</v>
      </c>
      <c r="H355" s="2" t="s">
        <v>20</v>
      </c>
      <c r="I355" s="2">
        <v>3</v>
      </c>
      <c r="J355" s="2">
        <v>2</v>
      </c>
      <c r="K355" s="2">
        <v>3</v>
      </c>
      <c r="L355" s="2">
        <v>1</v>
      </c>
      <c r="M355" s="2">
        <v>3</v>
      </c>
      <c r="N355" s="2">
        <v>2</v>
      </c>
      <c r="O355" s="2">
        <v>3</v>
      </c>
      <c r="P355" s="2">
        <v>2</v>
      </c>
      <c r="Q355" s="2">
        <v>3</v>
      </c>
      <c r="R355" s="2">
        <v>3</v>
      </c>
      <c r="U355" s="2">
        <v>353</v>
      </c>
      <c r="V355" s="7">
        <f t="shared" si="28"/>
        <v>10</v>
      </c>
      <c r="W355" s="7">
        <f t="shared" si="26"/>
        <v>15</v>
      </c>
      <c r="X355" s="8">
        <f t="shared" si="29"/>
        <v>62.5</v>
      </c>
      <c r="Y355" s="9" t="str">
        <f t="shared" si="27"/>
        <v>D</v>
      </c>
    </row>
    <row r="356" spans="1:25" ht="15" x14ac:dyDescent="0.2">
      <c r="A356" s="1">
        <v>43654.660838622687</v>
      </c>
      <c r="B356" s="27">
        <v>354</v>
      </c>
      <c r="C356" s="2" t="s">
        <v>1076</v>
      </c>
      <c r="D356" s="2" t="s">
        <v>1077</v>
      </c>
      <c r="E356" s="2" t="s">
        <v>140</v>
      </c>
      <c r="F356" s="2" t="s">
        <v>140</v>
      </c>
      <c r="G356" s="2" t="s">
        <v>19</v>
      </c>
      <c r="H356" s="2" t="s">
        <v>29</v>
      </c>
      <c r="I356" s="2">
        <v>3</v>
      </c>
      <c r="J356" s="2">
        <v>2</v>
      </c>
      <c r="K356" s="2">
        <v>5</v>
      </c>
      <c r="L356" s="2">
        <v>1</v>
      </c>
      <c r="M356" s="2">
        <v>4</v>
      </c>
      <c r="N356" s="2">
        <v>3</v>
      </c>
      <c r="O356" s="2">
        <v>5</v>
      </c>
      <c r="P356" s="2">
        <v>2</v>
      </c>
      <c r="Q356" s="2">
        <v>4</v>
      </c>
      <c r="R356" s="2">
        <v>2</v>
      </c>
      <c r="U356" s="2">
        <v>354</v>
      </c>
      <c r="V356" s="7">
        <f t="shared" si="28"/>
        <v>16</v>
      </c>
      <c r="W356" s="7">
        <f t="shared" si="26"/>
        <v>15</v>
      </c>
      <c r="X356" s="8">
        <f t="shared" si="29"/>
        <v>77.5</v>
      </c>
      <c r="Y356" s="9" t="str">
        <f t="shared" si="27"/>
        <v>B</v>
      </c>
    </row>
    <row r="357" spans="1:25" ht="15" x14ac:dyDescent="0.2">
      <c r="A357" s="1">
        <v>43654.660946469907</v>
      </c>
      <c r="B357" s="27">
        <v>355</v>
      </c>
      <c r="C357" s="2" t="s">
        <v>1078</v>
      </c>
      <c r="D357" s="2" t="s">
        <v>1079</v>
      </c>
      <c r="E357" s="2" t="s">
        <v>115</v>
      </c>
      <c r="F357" s="2" t="s">
        <v>1080</v>
      </c>
      <c r="G357" s="2" t="s">
        <v>19</v>
      </c>
      <c r="H357" s="2" t="s">
        <v>20</v>
      </c>
      <c r="I357" s="2">
        <v>4</v>
      </c>
      <c r="J357" s="2">
        <v>1</v>
      </c>
      <c r="K357" s="2">
        <v>5</v>
      </c>
      <c r="L357" s="2">
        <v>2</v>
      </c>
      <c r="M357" s="2">
        <v>4</v>
      </c>
      <c r="N357" s="2">
        <v>1</v>
      </c>
      <c r="O357" s="2">
        <v>5</v>
      </c>
      <c r="P357" s="2">
        <v>1</v>
      </c>
      <c r="Q357" s="2">
        <v>4</v>
      </c>
      <c r="R357" s="2">
        <v>4</v>
      </c>
      <c r="U357" s="2">
        <v>355</v>
      </c>
      <c r="V357" s="7">
        <f t="shared" si="28"/>
        <v>17</v>
      </c>
      <c r="W357" s="7">
        <f t="shared" si="26"/>
        <v>16</v>
      </c>
      <c r="X357" s="8">
        <f t="shared" si="29"/>
        <v>82.5</v>
      </c>
      <c r="Y357" s="9" t="str">
        <f t="shared" si="27"/>
        <v>A</v>
      </c>
    </row>
    <row r="358" spans="1:25" ht="15" x14ac:dyDescent="0.2">
      <c r="A358" s="1">
        <v>43654.66509761574</v>
      </c>
      <c r="B358" s="27">
        <v>356</v>
      </c>
      <c r="C358" s="2" t="s">
        <v>1081</v>
      </c>
      <c r="D358" s="2" t="s">
        <v>1082</v>
      </c>
      <c r="E358" s="2" t="s">
        <v>17</v>
      </c>
      <c r="F358" s="2" t="s">
        <v>1083</v>
      </c>
      <c r="G358" s="2" t="s">
        <v>19</v>
      </c>
      <c r="H358" s="2" t="s">
        <v>20</v>
      </c>
      <c r="I358" s="2">
        <v>4</v>
      </c>
      <c r="J358" s="2">
        <v>1</v>
      </c>
      <c r="K358" s="2">
        <v>5</v>
      </c>
      <c r="L358" s="2">
        <v>1</v>
      </c>
      <c r="M358" s="2">
        <v>1</v>
      </c>
      <c r="N358" s="2">
        <v>1</v>
      </c>
      <c r="O358" s="2">
        <v>5</v>
      </c>
      <c r="P358" s="2">
        <v>1</v>
      </c>
      <c r="Q358" s="2">
        <v>5</v>
      </c>
      <c r="R358" s="2">
        <v>1</v>
      </c>
      <c r="U358" s="2">
        <v>356</v>
      </c>
      <c r="V358" s="7">
        <f t="shared" si="28"/>
        <v>15</v>
      </c>
      <c r="W358" s="7">
        <f t="shared" si="26"/>
        <v>20</v>
      </c>
      <c r="X358" s="8">
        <f t="shared" si="29"/>
        <v>87.5</v>
      </c>
      <c r="Y358" s="9" t="str">
        <f t="shared" si="27"/>
        <v>A</v>
      </c>
    </row>
    <row r="359" spans="1:25" ht="15" x14ac:dyDescent="0.2">
      <c r="A359" s="1">
        <v>43654.69331505787</v>
      </c>
      <c r="B359" s="27">
        <v>357</v>
      </c>
      <c r="C359" s="2" t="s">
        <v>1084</v>
      </c>
      <c r="D359" s="2" t="s">
        <v>1085</v>
      </c>
      <c r="E359" s="2" t="s">
        <v>68</v>
      </c>
      <c r="F359" s="2" t="s">
        <v>971</v>
      </c>
      <c r="G359" s="2" t="s">
        <v>19</v>
      </c>
      <c r="H359" s="2" t="s">
        <v>38</v>
      </c>
      <c r="I359" s="2">
        <v>4</v>
      </c>
      <c r="J359" s="2">
        <v>1</v>
      </c>
      <c r="K359" s="2">
        <v>5</v>
      </c>
      <c r="L359" s="2">
        <v>2</v>
      </c>
      <c r="M359" s="2">
        <v>3</v>
      </c>
      <c r="N359" s="2">
        <v>1</v>
      </c>
      <c r="O359" s="2">
        <v>4</v>
      </c>
      <c r="P359" s="2">
        <v>1</v>
      </c>
      <c r="Q359" s="2">
        <v>4</v>
      </c>
      <c r="R359" s="2">
        <v>2</v>
      </c>
      <c r="U359" s="2">
        <v>357</v>
      </c>
      <c r="V359" s="7">
        <f t="shared" si="28"/>
        <v>15</v>
      </c>
      <c r="W359" s="7">
        <f t="shared" si="26"/>
        <v>18</v>
      </c>
      <c r="X359" s="8">
        <f t="shared" si="29"/>
        <v>82.5</v>
      </c>
      <c r="Y359" s="9" t="str">
        <f t="shared" si="27"/>
        <v>A</v>
      </c>
    </row>
    <row r="360" spans="1:25" ht="15" x14ac:dyDescent="0.2">
      <c r="A360" s="1">
        <v>43654.694592164349</v>
      </c>
      <c r="B360" s="27">
        <v>358</v>
      </c>
      <c r="C360" s="2" t="s">
        <v>1086</v>
      </c>
      <c r="D360" s="2" t="s">
        <v>1087</v>
      </c>
      <c r="E360" s="2" t="s">
        <v>1088</v>
      </c>
      <c r="F360" s="2">
        <v>3</v>
      </c>
      <c r="G360" s="2" t="s">
        <v>19</v>
      </c>
      <c r="H360" s="2" t="s">
        <v>29</v>
      </c>
      <c r="I360" s="2">
        <v>3</v>
      </c>
      <c r="J360" s="2">
        <v>2</v>
      </c>
      <c r="K360" s="2">
        <v>3</v>
      </c>
      <c r="L360" s="2">
        <v>2</v>
      </c>
      <c r="M360" s="2">
        <v>3</v>
      </c>
      <c r="N360" s="2">
        <v>3</v>
      </c>
      <c r="O360" s="2">
        <v>3</v>
      </c>
      <c r="P360" s="2">
        <v>2</v>
      </c>
      <c r="Q360" s="2">
        <v>3</v>
      </c>
      <c r="R360" s="2">
        <v>3</v>
      </c>
      <c r="U360" s="2">
        <v>358</v>
      </c>
      <c r="V360" s="7">
        <f t="shared" si="28"/>
        <v>10</v>
      </c>
      <c r="W360" s="7">
        <f t="shared" si="26"/>
        <v>13</v>
      </c>
      <c r="X360" s="8">
        <f t="shared" si="29"/>
        <v>57.5</v>
      </c>
      <c r="Y360" s="9" t="str">
        <f t="shared" si="27"/>
        <v>D</v>
      </c>
    </row>
    <row r="361" spans="1:25" ht="15" x14ac:dyDescent="0.2">
      <c r="A361" s="1">
        <v>43654.716672743059</v>
      </c>
      <c r="B361" s="27">
        <v>359</v>
      </c>
      <c r="C361" s="2" t="s">
        <v>1089</v>
      </c>
      <c r="D361" s="2" t="s">
        <v>1090</v>
      </c>
      <c r="E361" s="2" t="s">
        <v>48</v>
      </c>
      <c r="F361" s="2" t="s">
        <v>1091</v>
      </c>
      <c r="G361" s="2" t="s">
        <v>19</v>
      </c>
      <c r="H361" s="2" t="s">
        <v>20</v>
      </c>
      <c r="I361" s="2">
        <v>5</v>
      </c>
      <c r="J361" s="2">
        <v>1</v>
      </c>
      <c r="K361" s="2">
        <v>4</v>
      </c>
      <c r="L361" s="2">
        <v>1</v>
      </c>
      <c r="M361" s="2">
        <v>5</v>
      </c>
      <c r="N361" s="2">
        <v>1</v>
      </c>
      <c r="O361" s="2">
        <v>3</v>
      </c>
      <c r="P361" s="2">
        <v>1</v>
      </c>
      <c r="Q361" s="2">
        <v>4</v>
      </c>
      <c r="R361" s="2">
        <v>2</v>
      </c>
      <c r="U361" s="2">
        <v>359</v>
      </c>
      <c r="V361" s="7">
        <f t="shared" si="28"/>
        <v>16</v>
      </c>
      <c r="W361" s="7">
        <f t="shared" si="26"/>
        <v>19</v>
      </c>
      <c r="X361" s="8">
        <f t="shared" si="29"/>
        <v>87.5</v>
      </c>
      <c r="Y361" s="9" t="str">
        <f t="shared" si="27"/>
        <v>A</v>
      </c>
    </row>
    <row r="362" spans="1:25" ht="15" x14ac:dyDescent="0.2">
      <c r="A362" s="1">
        <v>43654.718335937505</v>
      </c>
      <c r="B362" s="27">
        <v>360</v>
      </c>
      <c r="C362" s="2" t="s">
        <v>1092</v>
      </c>
      <c r="D362" s="2" t="s">
        <v>1093</v>
      </c>
      <c r="E362" s="2" t="s">
        <v>742</v>
      </c>
      <c r="F362" s="2" t="s">
        <v>45</v>
      </c>
      <c r="G362" s="2" t="s">
        <v>19</v>
      </c>
      <c r="H362" s="2" t="s">
        <v>20</v>
      </c>
      <c r="I362" s="2">
        <v>4</v>
      </c>
      <c r="J362" s="2">
        <v>1</v>
      </c>
      <c r="K362" s="2">
        <v>4</v>
      </c>
      <c r="L362" s="2">
        <v>2</v>
      </c>
      <c r="M362" s="2">
        <v>3</v>
      </c>
      <c r="N362" s="2">
        <v>2</v>
      </c>
      <c r="O362" s="2">
        <v>4</v>
      </c>
      <c r="P362" s="2">
        <v>2</v>
      </c>
      <c r="Q362" s="2">
        <v>3</v>
      </c>
      <c r="R362" s="2">
        <v>3</v>
      </c>
      <c r="U362" s="2">
        <v>360</v>
      </c>
      <c r="V362" s="7">
        <f t="shared" si="28"/>
        <v>13</v>
      </c>
      <c r="W362" s="7">
        <f t="shared" si="26"/>
        <v>15</v>
      </c>
      <c r="X362" s="8">
        <f t="shared" si="29"/>
        <v>70</v>
      </c>
      <c r="Y362" s="9" t="str">
        <f t="shared" si="27"/>
        <v>B</v>
      </c>
    </row>
    <row r="363" spans="1:25" ht="15" x14ac:dyDescent="0.2">
      <c r="A363" s="1">
        <v>43654.730617824069</v>
      </c>
      <c r="B363" s="27">
        <v>361</v>
      </c>
      <c r="C363" s="2" t="s">
        <v>1094</v>
      </c>
      <c r="D363" s="2" t="s">
        <v>1095</v>
      </c>
      <c r="E363" s="2" t="s">
        <v>1096</v>
      </c>
      <c r="F363" s="2" t="s">
        <v>971</v>
      </c>
      <c r="G363" s="2" t="s">
        <v>19</v>
      </c>
      <c r="H363" s="2" t="s">
        <v>29</v>
      </c>
      <c r="I363" s="2">
        <v>3</v>
      </c>
      <c r="J363" s="2">
        <v>2</v>
      </c>
      <c r="K363" s="2">
        <v>3</v>
      </c>
      <c r="L363" s="2">
        <v>2</v>
      </c>
      <c r="M363" s="2">
        <v>3</v>
      </c>
      <c r="N363" s="2">
        <v>2</v>
      </c>
      <c r="O363" s="2">
        <v>3</v>
      </c>
      <c r="P363" s="2">
        <v>2</v>
      </c>
      <c r="Q363" s="2">
        <v>3</v>
      </c>
      <c r="R363" s="2">
        <v>2</v>
      </c>
      <c r="U363" s="2">
        <v>361</v>
      </c>
      <c r="V363" s="7">
        <f t="shared" si="28"/>
        <v>10</v>
      </c>
      <c r="W363" s="7">
        <f t="shared" si="26"/>
        <v>15</v>
      </c>
      <c r="X363" s="8">
        <f t="shared" si="29"/>
        <v>62.5</v>
      </c>
      <c r="Y363" s="9" t="str">
        <f t="shared" si="27"/>
        <v>D</v>
      </c>
    </row>
    <row r="364" spans="1:25" ht="15" x14ac:dyDescent="0.2">
      <c r="A364" s="1">
        <v>43654.742447847224</v>
      </c>
      <c r="B364" s="27">
        <v>362</v>
      </c>
      <c r="C364" s="2" t="s">
        <v>1097</v>
      </c>
      <c r="D364" s="2" t="s">
        <v>1098</v>
      </c>
      <c r="E364" s="2" t="s">
        <v>379</v>
      </c>
      <c r="F364" s="2" t="s">
        <v>1045</v>
      </c>
      <c r="G364" s="2" t="s">
        <v>19</v>
      </c>
      <c r="H364" s="2" t="s">
        <v>29</v>
      </c>
      <c r="I364" s="2">
        <v>2</v>
      </c>
      <c r="J364" s="2">
        <v>1</v>
      </c>
      <c r="K364" s="2">
        <v>5</v>
      </c>
      <c r="L364" s="2">
        <v>1</v>
      </c>
      <c r="M364" s="2">
        <v>4</v>
      </c>
      <c r="N364" s="2">
        <v>2</v>
      </c>
      <c r="O364" s="2">
        <v>4</v>
      </c>
      <c r="P364" s="2">
        <v>1</v>
      </c>
      <c r="Q364" s="2">
        <v>4</v>
      </c>
      <c r="R364" s="2">
        <v>2</v>
      </c>
      <c r="U364" s="2">
        <v>362</v>
      </c>
      <c r="V364" s="7">
        <f t="shared" si="28"/>
        <v>14</v>
      </c>
      <c r="W364" s="7">
        <f t="shared" si="26"/>
        <v>18</v>
      </c>
      <c r="X364" s="8">
        <f t="shared" si="29"/>
        <v>80</v>
      </c>
      <c r="Y364" s="9" t="str">
        <f t="shared" si="27"/>
        <v>B</v>
      </c>
    </row>
    <row r="365" spans="1:25" ht="15" x14ac:dyDescent="0.2">
      <c r="A365" s="1">
        <v>43654.749008506944</v>
      </c>
      <c r="B365" s="27">
        <v>363</v>
      </c>
      <c r="C365" s="2" t="s">
        <v>1099</v>
      </c>
      <c r="D365" s="2" t="s">
        <v>1100</v>
      </c>
      <c r="E365" s="2" t="s">
        <v>68</v>
      </c>
      <c r="F365" s="2" t="s">
        <v>1101</v>
      </c>
      <c r="G365" s="2" t="s">
        <v>54</v>
      </c>
      <c r="H365" s="2" t="s">
        <v>20</v>
      </c>
      <c r="I365" s="2">
        <v>4</v>
      </c>
      <c r="J365" s="2">
        <v>1</v>
      </c>
      <c r="K365" s="2">
        <v>4</v>
      </c>
      <c r="L365" s="2">
        <v>2</v>
      </c>
      <c r="M365" s="2">
        <v>5</v>
      </c>
      <c r="N365" s="2">
        <v>3</v>
      </c>
      <c r="O365" s="2">
        <v>5</v>
      </c>
      <c r="P365" s="2">
        <v>1</v>
      </c>
      <c r="Q365" s="2">
        <v>3</v>
      </c>
      <c r="R365" s="2">
        <v>1</v>
      </c>
      <c r="U365" s="2">
        <v>363</v>
      </c>
      <c r="V365" s="7">
        <f t="shared" si="28"/>
        <v>16</v>
      </c>
      <c r="W365" s="7">
        <f t="shared" si="26"/>
        <v>17</v>
      </c>
      <c r="X365" s="8">
        <f t="shared" si="29"/>
        <v>82.5</v>
      </c>
      <c r="Y365" s="9" t="str">
        <f t="shared" si="27"/>
        <v>A</v>
      </c>
    </row>
    <row r="366" spans="1:25" ht="15" x14ac:dyDescent="0.2">
      <c r="A366" s="1">
        <v>43654.752880046297</v>
      </c>
      <c r="B366" s="27">
        <v>364</v>
      </c>
      <c r="C366" s="2" t="s">
        <v>1102</v>
      </c>
      <c r="D366" s="2" t="s">
        <v>1103</v>
      </c>
      <c r="E366" s="2" t="s">
        <v>379</v>
      </c>
      <c r="F366" s="2" t="s">
        <v>1045</v>
      </c>
      <c r="G366" s="2" t="s">
        <v>19</v>
      </c>
      <c r="H366" s="2" t="s">
        <v>20</v>
      </c>
      <c r="I366" s="2">
        <v>3</v>
      </c>
      <c r="J366" s="2">
        <v>1</v>
      </c>
      <c r="K366" s="2">
        <v>5</v>
      </c>
      <c r="L366" s="2">
        <v>2</v>
      </c>
      <c r="M366" s="2">
        <v>3</v>
      </c>
      <c r="N366" s="2">
        <v>2</v>
      </c>
      <c r="O366" s="2">
        <v>4</v>
      </c>
      <c r="P366" s="2">
        <v>2</v>
      </c>
      <c r="Q366" s="2">
        <v>3</v>
      </c>
      <c r="R366" s="2">
        <v>3</v>
      </c>
      <c r="U366" s="2">
        <v>364</v>
      </c>
      <c r="V366" s="7">
        <f t="shared" si="28"/>
        <v>13</v>
      </c>
      <c r="W366" s="7">
        <f t="shared" si="26"/>
        <v>15</v>
      </c>
      <c r="X366" s="8">
        <f t="shared" si="29"/>
        <v>70</v>
      </c>
      <c r="Y366" s="9" t="str">
        <f t="shared" si="27"/>
        <v>B</v>
      </c>
    </row>
    <row r="367" spans="1:25" ht="15" x14ac:dyDescent="0.2">
      <c r="A367" s="1">
        <v>43654.759341331017</v>
      </c>
      <c r="B367" s="27">
        <v>365</v>
      </c>
      <c r="C367" s="2" t="s">
        <v>1104</v>
      </c>
      <c r="D367" s="2" t="s">
        <v>1105</v>
      </c>
      <c r="E367" s="2" t="s">
        <v>48</v>
      </c>
      <c r="F367" s="2" t="s">
        <v>1106</v>
      </c>
      <c r="G367" s="2" t="s">
        <v>19</v>
      </c>
      <c r="H367" s="2" t="s">
        <v>20</v>
      </c>
      <c r="I367" s="2">
        <v>3</v>
      </c>
      <c r="J367" s="2">
        <v>2</v>
      </c>
      <c r="K367" s="2">
        <v>3</v>
      </c>
      <c r="L367" s="2">
        <v>2</v>
      </c>
      <c r="M367" s="2">
        <v>2</v>
      </c>
      <c r="N367" s="2">
        <v>2</v>
      </c>
      <c r="O367" s="2">
        <v>3</v>
      </c>
      <c r="P367" s="2">
        <v>2</v>
      </c>
      <c r="Q367" s="2">
        <v>3</v>
      </c>
      <c r="R367" s="2">
        <v>4</v>
      </c>
      <c r="U367" s="2">
        <v>365</v>
      </c>
      <c r="V367" s="7">
        <f t="shared" si="28"/>
        <v>9</v>
      </c>
      <c r="W367" s="7">
        <f t="shared" si="26"/>
        <v>13</v>
      </c>
      <c r="X367" s="8">
        <f t="shared" si="29"/>
        <v>55</v>
      </c>
      <c r="Y367" s="9" t="str">
        <f t="shared" si="27"/>
        <v>D</v>
      </c>
    </row>
    <row r="368" spans="1:25" ht="15" x14ac:dyDescent="0.2">
      <c r="A368" s="1">
        <v>43654.764214178242</v>
      </c>
      <c r="B368" s="27">
        <v>366</v>
      </c>
      <c r="C368" s="2" t="s">
        <v>1107</v>
      </c>
      <c r="D368" s="2" t="s">
        <v>1108</v>
      </c>
      <c r="E368" s="2" t="s">
        <v>32</v>
      </c>
      <c r="F368" s="2" t="s">
        <v>1109</v>
      </c>
      <c r="G368" s="2" t="s">
        <v>19</v>
      </c>
      <c r="H368" s="2" t="s">
        <v>20</v>
      </c>
      <c r="I368" s="2">
        <v>3</v>
      </c>
      <c r="J368" s="2">
        <v>1</v>
      </c>
      <c r="K368" s="2">
        <v>3</v>
      </c>
      <c r="L368" s="2">
        <v>2</v>
      </c>
      <c r="M368" s="2">
        <v>4</v>
      </c>
      <c r="N368" s="2">
        <v>2</v>
      </c>
      <c r="O368" s="2">
        <v>5</v>
      </c>
      <c r="P368" s="2">
        <v>1</v>
      </c>
      <c r="Q368" s="2">
        <v>4</v>
      </c>
      <c r="R368" s="2">
        <v>2</v>
      </c>
      <c r="U368" s="2">
        <v>366</v>
      </c>
      <c r="V368" s="7">
        <f t="shared" si="28"/>
        <v>14</v>
      </c>
      <c r="W368" s="7">
        <f t="shared" si="26"/>
        <v>17</v>
      </c>
      <c r="X368" s="8">
        <f t="shared" si="29"/>
        <v>77.5</v>
      </c>
      <c r="Y368" s="9" t="str">
        <f t="shared" si="27"/>
        <v>B</v>
      </c>
    </row>
    <row r="369" spans="1:25" ht="15" x14ac:dyDescent="0.2">
      <c r="A369" s="1">
        <v>43654.791573344904</v>
      </c>
      <c r="B369" s="27">
        <v>367</v>
      </c>
      <c r="C369" s="2" t="s">
        <v>1110</v>
      </c>
      <c r="D369" s="2" t="s">
        <v>1111</v>
      </c>
      <c r="E369" s="2" t="s">
        <v>17</v>
      </c>
      <c r="F369" s="2" t="s">
        <v>1112</v>
      </c>
      <c r="G369" s="2" t="s">
        <v>19</v>
      </c>
      <c r="H369" s="2" t="s">
        <v>29</v>
      </c>
      <c r="I369" s="2">
        <v>3</v>
      </c>
      <c r="J369" s="2">
        <v>1</v>
      </c>
      <c r="K369" s="2">
        <v>4</v>
      </c>
      <c r="L369" s="2">
        <v>1</v>
      </c>
      <c r="M369" s="2">
        <v>5</v>
      </c>
      <c r="N369" s="2">
        <v>2</v>
      </c>
      <c r="O369" s="2">
        <v>5</v>
      </c>
      <c r="P369" s="2">
        <v>1</v>
      </c>
      <c r="Q369" s="2">
        <v>3</v>
      </c>
      <c r="R369" s="2">
        <v>3</v>
      </c>
      <c r="U369" s="2">
        <v>367</v>
      </c>
      <c r="V369" s="7">
        <f t="shared" si="28"/>
        <v>15</v>
      </c>
      <c r="W369" s="7">
        <f t="shared" si="26"/>
        <v>17</v>
      </c>
      <c r="X369" s="8">
        <f t="shared" si="29"/>
        <v>80</v>
      </c>
      <c r="Y369" s="9" t="str">
        <f t="shared" si="27"/>
        <v>B</v>
      </c>
    </row>
    <row r="370" spans="1:25" ht="15" x14ac:dyDescent="0.2">
      <c r="A370" s="1">
        <v>43654.799042754632</v>
      </c>
      <c r="B370" s="27">
        <v>368</v>
      </c>
      <c r="C370" s="2" t="s">
        <v>1113</v>
      </c>
      <c r="D370" s="2" t="s">
        <v>1114</v>
      </c>
      <c r="E370" s="2" t="s">
        <v>250</v>
      </c>
      <c r="F370" s="2" t="s">
        <v>1115</v>
      </c>
      <c r="G370" s="2" t="s">
        <v>19</v>
      </c>
      <c r="H370" s="2" t="s">
        <v>38</v>
      </c>
      <c r="I370" s="2">
        <v>4</v>
      </c>
      <c r="J370" s="2">
        <v>1</v>
      </c>
      <c r="K370" s="2">
        <v>5</v>
      </c>
      <c r="L370" s="2">
        <v>2</v>
      </c>
      <c r="M370" s="2">
        <v>5</v>
      </c>
      <c r="N370" s="2">
        <v>3</v>
      </c>
      <c r="O370" s="2">
        <v>5</v>
      </c>
      <c r="P370" s="2">
        <v>1</v>
      </c>
      <c r="Q370" s="2">
        <v>5</v>
      </c>
      <c r="R370" s="2">
        <v>1</v>
      </c>
      <c r="U370" s="2">
        <v>368</v>
      </c>
      <c r="V370" s="7">
        <f t="shared" si="28"/>
        <v>19</v>
      </c>
      <c r="W370" s="7">
        <f t="shared" si="26"/>
        <v>17</v>
      </c>
      <c r="X370" s="8">
        <f t="shared" si="29"/>
        <v>90</v>
      </c>
      <c r="Y370" s="9" t="str">
        <f t="shared" si="27"/>
        <v>A</v>
      </c>
    </row>
    <row r="371" spans="1:25" ht="15" x14ac:dyDescent="0.2">
      <c r="A371" s="1">
        <v>43654.819432418983</v>
      </c>
      <c r="B371" s="27">
        <v>369</v>
      </c>
      <c r="C371" s="2" t="s">
        <v>1116</v>
      </c>
      <c r="D371" s="2" t="s">
        <v>1117</v>
      </c>
      <c r="E371" s="2" t="s">
        <v>48</v>
      </c>
      <c r="F371" s="2" t="s">
        <v>1118</v>
      </c>
      <c r="G371" s="2" t="s">
        <v>19</v>
      </c>
      <c r="H371" s="2" t="s">
        <v>20</v>
      </c>
      <c r="I371" s="2">
        <v>3</v>
      </c>
      <c r="J371" s="2">
        <v>2</v>
      </c>
      <c r="K371" s="2">
        <v>4</v>
      </c>
      <c r="L371" s="2">
        <v>1</v>
      </c>
      <c r="M371" s="2">
        <v>4</v>
      </c>
      <c r="N371" s="2">
        <v>2</v>
      </c>
      <c r="O371" s="2">
        <v>5</v>
      </c>
      <c r="P371" s="2">
        <v>2</v>
      </c>
      <c r="Q371" s="2">
        <v>3</v>
      </c>
      <c r="R371" s="2">
        <v>2</v>
      </c>
      <c r="U371" s="2">
        <v>369</v>
      </c>
      <c r="V371" s="7">
        <f t="shared" si="28"/>
        <v>14</v>
      </c>
      <c r="W371" s="7">
        <f t="shared" si="26"/>
        <v>16</v>
      </c>
      <c r="X371" s="8">
        <f t="shared" si="29"/>
        <v>75</v>
      </c>
      <c r="Y371" s="9" t="str">
        <f t="shared" si="27"/>
        <v>B</v>
      </c>
    </row>
    <row r="372" spans="1:25" ht="15" x14ac:dyDescent="0.2">
      <c r="A372" s="1">
        <v>43655.457123402783</v>
      </c>
      <c r="B372" s="27">
        <v>370</v>
      </c>
      <c r="C372" s="2" t="s">
        <v>1119</v>
      </c>
      <c r="D372" s="2" t="s">
        <v>1120</v>
      </c>
      <c r="E372" s="2" t="s">
        <v>326</v>
      </c>
      <c r="F372" s="2" t="s">
        <v>830</v>
      </c>
      <c r="G372" s="2" t="s">
        <v>19</v>
      </c>
      <c r="H372" s="2" t="s">
        <v>20</v>
      </c>
      <c r="I372" s="2">
        <v>2</v>
      </c>
      <c r="J372" s="2">
        <v>3</v>
      </c>
      <c r="K372" s="2">
        <v>2</v>
      </c>
      <c r="L372" s="2">
        <v>1</v>
      </c>
      <c r="M372" s="2">
        <v>2</v>
      </c>
      <c r="N372" s="2">
        <v>3</v>
      </c>
      <c r="O372" s="2">
        <v>3</v>
      </c>
      <c r="P372" s="2">
        <v>1</v>
      </c>
      <c r="Q372" s="2">
        <v>2</v>
      </c>
      <c r="R372" s="2">
        <v>2</v>
      </c>
      <c r="U372" s="2">
        <v>370</v>
      </c>
      <c r="V372" s="7">
        <f t="shared" si="28"/>
        <v>6</v>
      </c>
      <c r="W372" s="7">
        <f t="shared" si="26"/>
        <v>15</v>
      </c>
      <c r="X372" s="8">
        <f t="shared" si="29"/>
        <v>52.5</v>
      </c>
      <c r="Y372" s="9" t="str">
        <f t="shared" si="27"/>
        <v>D</v>
      </c>
    </row>
    <row r="373" spans="1:25" ht="15" x14ac:dyDescent="0.2">
      <c r="A373" s="1">
        <v>43655.457326469907</v>
      </c>
      <c r="B373" s="27">
        <v>371</v>
      </c>
      <c r="C373" s="2" t="s">
        <v>1121</v>
      </c>
      <c r="D373" s="2" t="s">
        <v>1122</v>
      </c>
      <c r="E373" s="2" t="s">
        <v>119</v>
      </c>
      <c r="F373" s="2" t="s">
        <v>1123</v>
      </c>
      <c r="G373" s="2" t="s">
        <v>19</v>
      </c>
      <c r="H373" s="2" t="s">
        <v>38</v>
      </c>
      <c r="I373" s="2">
        <v>3</v>
      </c>
      <c r="J373" s="2">
        <v>2</v>
      </c>
      <c r="K373" s="2">
        <v>3</v>
      </c>
      <c r="L373" s="2">
        <v>2</v>
      </c>
      <c r="M373" s="2">
        <v>3</v>
      </c>
      <c r="N373" s="2">
        <v>3</v>
      </c>
      <c r="O373" s="2">
        <v>3</v>
      </c>
      <c r="P373" s="2">
        <v>2</v>
      </c>
      <c r="Q373" s="2">
        <v>3</v>
      </c>
      <c r="R373" s="2">
        <v>2</v>
      </c>
      <c r="U373" s="2">
        <v>371</v>
      </c>
      <c r="V373" s="7">
        <f t="shared" si="28"/>
        <v>10</v>
      </c>
      <c r="W373" s="7">
        <f t="shared" si="26"/>
        <v>14</v>
      </c>
      <c r="X373" s="8">
        <f t="shared" si="29"/>
        <v>60</v>
      </c>
      <c r="Y373" s="9" t="str">
        <f t="shared" si="27"/>
        <v>D</v>
      </c>
    </row>
    <row r="374" spans="1:25" ht="15" x14ac:dyDescent="0.2">
      <c r="A374" s="1">
        <v>43655.45785658565</v>
      </c>
      <c r="B374" s="27">
        <v>372</v>
      </c>
      <c r="C374" s="2" t="s">
        <v>1124</v>
      </c>
      <c r="D374" s="2" t="s">
        <v>1125</v>
      </c>
      <c r="E374" s="2" t="s">
        <v>1126</v>
      </c>
      <c r="F374" s="2" t="s">
        <v>1127</v>
      </c>
      <c r="G374" s="2" t="s">
        <v>19</v>
      </c>
      <c r="H374" s="2" t="s">
        <v>20</v>
      </c>
      <c r="I374" s="2">
        <v>5</v>
      </c>
      <c r="J374" s="2">
        <v>1</v>
      </c>
      <c r="K374" s="2">
        <v>4</v>
      </c>
      <c r="L374" s="2">
        <v>1</v>
      </c>
      <c r="M374" s="2">
        <v>3</v>
      </c>
      <c r="N374" s="2">
        <v>2</v>
      </c>
      <c r="O374" s="2">
        <v>3</v>
      </c>
      <c r="P374" s="2">
        <v>1</v>
      </c>
      <c r="Q374" s="2">
        <v>2</v>
      </c>
      <c r="R374" s="2">
        <v>1</v>
      </c>
      <c r="U374" s="2">
        <v>372</v>
      </c>
      <c r="V374" s="7">
        <f t="shared" si="28"/>
        <v>12</v>
      </c>
      <c r="W374" s="7">
        <f t="shared" si="26"/>
        <v>19</v>
      </c>
      <c r="X374" s="8">
        <f t="shared" si="29"/>
        <v>77.5</v>
      </c>
      <c r="Y374" s="9" t="str">
        <f t="shared" si="27"/>
        <v>B</v>
      </c>
    </row>
    <row r="375" spans="1:25" ht="15" x14ac:dyDescent="0.2">
      <c r="A375" s="1">
        <v>43655.457943125002</v>
      </c>
      <c r="B375" s="27">
        <v>373</v>
      </c>
      <c r="C375" s="2" t="s">
        <v>1128</v>
      </c>
      <c r="D375" s="2" t="s">
        <v>1129</v>
      </c>
      <c r="E375" s="2" t="s">
        <v>1130</v>
      </c>
      <c r="F375" s="2" t="s">
        <v>1131</v>
      </c>
      <c r="G375" s="2" t="s">
        <v>19</v>
      </c>
      <c r="H375" s="2" t="s">
        <v>20</v>
      </c>
      <c r="I375" s="2">
        <v>3</v>
      </c>
      <c r="J375" s="2">
        <v>2</v>
      </c>
      <c r="K375" s="2">
        <v>3</v>
      </c>
      <c r="L375" s="2">
        <v>2</v>
      </c>
      <c r="M375" s="2">
        <v>3</v>
      </c>
      <c r="N375" s="2">
        <v>2</v>
      </c>
      <c r="O375" s="2">
        <v>3</v>
      </c>
      <c r="P375" s="2">
        <v>2</v>
      </c>
      <c r="Q375" s="2">
        <v>3</v>
      </c>
      <c r="R375" s="2">
        <v>2</v>
      </c>
      <c r="U375" s="2">
        <v>373</v>
      </c>
      <c r="V375" s="7">
        <f t="shared" si="28"/>
        <v>10</v>
      </c>
      <c r="W375" s="7">
        <f t="shared" si="26"/>
        <v>15</v>
      </c>
      <c r="X375" s="8">
        <f t="shared" si="29"/>
        <v>62.5</v>
      </c>
      <c r="Y375" s="9" t="str">
        <f t="shared" si="27"/>
        <v>D</v>
      </c>
    </row>
    <row r="376" spans="1:25" ht="15" x14ac:dyDescent="0.2">
      <c r="A376" s="1">
        <v>43655.458070868059</v>
      </c>
      <c r="B376" s="27">
        <v>374</v>
      </c>
      <c r="C376" s="2" t="s">
        <v>1132</v>
      </c>
      <c r="D376" s="2" t="s">
        <v>1133</v>
      </c>
      <c r="E376" s="2" t="s">
        <v>1134</v>
      </c>
      <c r="F376" s="2" t="s">
        <v>1135</v>
      </c>
      <c r="G376" s="2" t="s">
        <v>19</v>
      </c>
      <c r="H376" s="2" t="s">
        <v>20</v>
      </c>
      <c r="I376" s="2">
        <v>3</v>
      </c>
      <c r="J376" s="2">
        <v>1</v>
      </c>
      <c r="K376" s="2">
        <v>5</v>
      </c>
      <c r="L376" s="2">
        <v>1</v>
      </c>
      <c r="M376" s="2">
        <v>3</v>
      </c>
      <c r="N376" s="2">
        <v>2</v>
      </c>
      <c r="O376" s="2">
        <v>3</v>
      </c>
      <c r="P376" s="2">
        <v>1</v>
      </c>
      <c r="Q376" s="2">
        <v>3</v>
      </c>
      <c r="R376" s="2">
        <v>3</v>
      </c>
      <c r="U376" s="2">
        <v>374</v>
      </c>
      <c r="V376" s="7">
        <f t="shared" si="28"/>
        <v>12</v>
      </c>
      <c r="W376" s="7">
        <f t="shared" si="26"/>
        <v>17</v>
      </c>
      <c r="X376" s="8">
        <f t="shared" si="29"/>
        <v>72.5</v>
      </c>
      <c r="Y376" s="9" t="str">
        <f t="shared" si="27"/>
        <v>B</v>
      </c>
    </row>
    <row r="377" spans="1:25" ht="15" x14ac:dyDescent="0.2">
      <c r="A377" s="1">
        <v>43655.458208101853</v>
      </c>
      <c r="B377" s="27">
        <v>375</v>
      </c>
      <c r="C377" s="2" t="s">
        <v>1136</v>
      </c>
      <c r="D377" s="2" t="s">
        <v>1137</v>
      </c>
      <c r="E377" s="2" t="s">
        <v>539</v>
      </c>
      <c r="F377" s="2" t="s">
        <v>1138</v>
      </c>
      <c r="G377" s="2" t="s">
        <v>19</v>
      </c>
      <c r="H377" s="2" t="s">
        <v>20</v>
      </c>
      <c r="I377" s="2">
        <v>5</v>
      </c>
      <c r="J377" s="2">
        <v>1</v>
      </c>
      <c r="K377" s="2">
        <v>5</v>
      </c>
      <c r="L377" s="2">
        <v>2</v>
      </c>
      <c r="M377" s="2">
        <v>3</v>
      </c>
      <c r="N377" s="2">
        <v>2</v>
      </c>
      <c r="O377" s="2">
        <v>4</v>
      </c>
      <c r="P377" s="2">
        <v>1</v>
      </c>
      <c r="Q377" s="2">
        <v>4</v>
      </c>
      <c r="R377" s="2">
        <v>2</v>
      </c>
      <c r="U377" s="2">
        <v>375</v>
      </c>
      <c r="V377" s="7">
        <f t="shared" si="28"/>
        <v>16</v>
      </c>
      <c r="W377" s="7">
        <f t="shared" si="26"/>
        <v>17</v>
      </c>
      <c r="X377" s="8">
        <f t="shared" si="29"/>
        <v>82.5</v>
      </c>
      <c r="Y377" s="9" t="str">
        <f t="shared" si="27"/>
        <v>A</v>
      </c>
    </row>
    <row r="378" spans="1:25" ht="15" x14ac:dyDescent="0.2">
      <c r="A378" s="1">
        <v>43655.458243148147</v>
      </c>
      <c r="B378" s="27">
        <v>376</v>
      </c>
      <c r="C378" s="2" t="s">
        <v>1139</v>
      </c>
      <c r="D378" s="2" t="s">
        <v>1140</v>
      </c>
      <c r="E378" s="2" t="s">
        <v>1141</v>
      </c>
      <c r="F378" s="2" t="s">
        <v>418</v>
      </c>
      <c r="G378" s="2" t="s">
        <v>19</v>
      </c>
      <c r="H378" s="2" t="s">
        <v>38</v>
      </c>
      <c r="I378" s="2">
        <v>3</v>
      </c>
      <c r="J378" s="2">
        <v>2</v>
      </c>
      <c r="K378" s="2">
        <v>3</v>
      </c>
      <c r="L378" s="2">
        <v>3</v>
      </c>
      <c r="M378" s="2">
        <v>3</v>
      </c>
      <c r="N378" s="2">
        <v>2</v>
      </c>
      <c r="O378" s="2">
        <v>2</v>
      </c>
      <c r="P378" s="2">
        <v>2</v>
      </c>
      <c r="Q378" s="2">
        <v>3</v>
      </c>
      <c r="R378" s="2">
        <v>3</v>
      </c>
      <c r="U378" s="2">
        <v>376</v>
      </c>
      <c r="V378" s="7">
        <f t="shared" si="28"/>
        <v>9</v>
      </c>
      <c r="W378" s="7">
        <f t="shared" si="26"/>
        <v>13</v>
      </c>
      <c r="X378" s="8">
        <f t="shared" si="29"/>
        <v>55</v>
      </c>
      <c r="Y378" s="9" t="str">
        <f t="shared" si="27"/>
        <v>D</v>
      </c>
    </row>
    <row r="379" spans="1:25" ht="15" x14ac:dyDescent="0.2">
      <c r="A379" s="1">
        <v>43655.458302789353</v>
      </c>
      <c r="B379" s="27">
        <v>377</v>
      </c>
      <c r="C379" s="2" t="s">
        <v>1142</v>
      </c>
      <c r="D379" s="2" t="s">
        <v>1143</v>
      </c>
      <c r="E379" s="3" t="s">
        <v>1144</v>
      </c>
      <c r="F379" s="2" t="s">
        <v>1145</v>
      </c>
      <c r="G379" s="2" t="s">
        <v>19</v>
      </c>
      <c r="H379" s="2" t="s">
        <v>38</v>
      </c>
      <c r="I379" s="2">
        <v>3</v>
      </c>
      <c r="J379" s="2">
        <v>1</v>
      </c>
      <c r="K379" s="2">
        <v>3</v>
      </c>
      <c r="L379" s="2">
        <v>1</v>
      </c>
      <c r="M379" s="2">
        <v>4</v>
      </c>
      <c r="N379" s="2">
        <v>2</v>
      </c>
      <c r="O379" s="2">
        <v>3</v>
      </c>
      <c r="P379" s="2">
        <v>2</v>
      </c>
      <c r="Q379" s="2">
        <v>3</v>
      </c>
      <c r="R379" s="2">
        <v>3</v>
      </c>
      <c r="U379" s="2">
        <v>377</v>
      </c>
      <c r="V379" s="7">
        <f t="shared" si="28"/>
        <v>11</v>
      </c>
      <c r="W379" s="7">
        <f t="shared" si="26"/>
        <v>16</v>
      </c>
      <c r="X379" s="8">
        <f t="shared" si="29"/>
        <v>67.5</v>
      </c>
      <c r="Y379" s="9" t="str">
        <f t="shared" si="27"/>
        <v>D</v>
      </c>
    </row>
    <row r="380" spans="1:25" ht="15" x14ac:dyDescent="0.2">
      <c r="A380" s="1">
        <v>43655.458584768523</v>
      </c>
      <c r="B380" s="27">
        <v>378</v>
      </c>
      <c r="C380" s="2" t="s">
        <v>1146</v>
      </c>
      <c r="D380" s="2" t="s">
        <v>1147</v>
      </c>
      <c r="E380" s="2" t="s">
        <v>379</v>
      </c>
      <c r="F380" s="2" t="s">
        <v>411</v>
      </c>
      <c r="G380" s="2" t="s">
        <v>19</v>
      </c>
      <c r="H380" s="2" t="s">
        <v>20</v>
      </c>
      <c r="I380" s="2">
        <v>3</v>
      </c>
      <c r="J380" s="2">
        <v>4</v>
      </c>
      <c r="K380" s="2">
        <v>2</v>
      </c>
      <c r="L380" s="2">
        <v>1</v>
      </c>
      <c r="M380" s="2">
        <v>3</v>
      </c>
      <c r="N380" s="2">
        <v>4</v>
      </c>
      <c r="O380" s="2">
        <v>3</v>
      </c>
      <c r="P380" s="2">
        <v>3</v>
      </c>
      <c r="Q380" s="2">
        <v>3</v>
      </c>
      <c r="R380" s="2">
        <v>2</v>
      </c>
      <c r="U380" s="2">
        <v>378</v>
      </c>
      <c r="V380" s="7">
        <f t="shared" si="28"/>
        <v>9</v>
      </c>
      <c r="W380" s="7">
        <f t="shared" si="26"/>
        <v>11</v>
      </c>
      <c r="X380" s="8">
        <f t="shared" si="29"/>
        <v>50</v>
      </c>
      <c r="Y380" s="9" t="str">
        <f t="shared" si="27"/>
        <v>E</v>
      </c>
    </row>
    <row r="381" spans="1:25" ht="15" x14ac:dyDescent="0.2">
      <c r="A381" s="1">
        <v>43655.45863371528</v>
      </c>
      <c r="B381" s="27">
        <v>379</v>
      </c>
      <c r="C381" s="2" t="s">
        <v>1148</v>
      </c>
      <c r="D381" s="2" t="s">
        <v>1149</v>
      </c>
      <c r="E381" s="2" t="s">
        <v>162</v>
      </c>
      <c r="F381" s="2" t="s">
        <v>1150</v>
      </c>
      <c r="G381" s="2" t="s">
        <v>19</v>
      </c>
      <c r="H381" s="2" t="s">
        <v>38</v>
      </c>
      <c r="I381" s="2">
        <v>4</v>
      </c>
      <c r="J381" s="2">
        <v>2</v>
      </c>
      <c r="K381" s="2">
        <v>2</v>
      </c>
      <c r="L381" s="2">
        <v>1</v>
      </c>
      <c r="M381" s="2">
        <v>3</v>
      </c>
      <c r="N381" s="2">
        <v>2</v>
      </c>
      <c r="O381" s="2">
        <v>4</v>
      </c>
      <c r="P381" s="2">
        <v>2</v>
      </c>
      <c r="Q381" s="2">
        <v>3</v>
      </c>
      <c r="R381" s="2">
        <v>2</v>
      </c>
      <c r="U381" s="2">
        <v>379</v>
      </c>
      <c r="V381" s="7">
        <f t="shared" si="28"/>
        <v>11</v>
      </c>
      <c r="W381" s="7">
        <f t="shared" si="26"/>
        <v>16</v>
      </c>
      <c r="X381" s="8">
        <f t="shared" si="29"/>
        <v>67.5</v>
      </c>
      <c r="Y381" s="9" t="str">
        <f t="shared" si="27"/>
        <v>D</v>
      </c>
    </row>
    <row r="382" spans="1:25" ht="15" x14ac:dyDescent="0.2">
      <c r="A382" s="1">
        <v>43655.458816180559</v>
      </c>
      <c r="B382" s="27">
        <v>380</v>
      </c>
      <c r="C382" s="2" t="s">
        <v>1151</v>
      </c>
      <c r="D382" s="2" t="s">
        <v>1152</v>
      </c>
      <c r="E382" s="2" t="s">
        <v>135</v>
      </c>
      <c r="F382" s="2" t="s">
        <v>1153</v>
      </c>
      <c r="G382" s="2" t="s">
        <v>19</v>
      </c>
      <c r="H382" s="2" t="s">
        <v>20</v>
      </c>
      <c r="I382" s="2">
        <v>5</v>
      </c>
      <c r="J382" s="2">
        <v>1</v>
      </c>
      <c r="K382" s="2">
        <v>5</v>
      </c>
      <c r="L382" s="2">
        <v>3</v>
      </c>
      <c r="M382" s="2">
        <v>3</v>
      </c>
      <c r="N382" s="2">
        <v>1</v>
      </c>
      <c r="O382" s="2">
        <v>5</v>
      </c>
      <c r="P382" s="2">
        <v>1</v>
      </c>
      <c r="Q382" s="2">
        <v>4</v>
      </c>
      <c r="R382" s="2">
        <v>2</v>
      </c>
      <c r="U382" s="2">
        <v>380</v>
      </c>
      <c r="V382" s="7">
        <f t="shared" si="28"/>
        <v>17</v>
      </c>
      <c r="W382" s="7">
        <f t="shared" si="26"/>
        <v>17</v>
      </c>
      <c r="X382" s="8">
        <f t="shared" si="29"/>
        <v>85</v>
      </c>
      <c r="Y382" s="9" t="str">
        <f t="shared" si="27"/>
        <v>A</v>
      </c>
    </row>
    <row r="383" spans="1:25" ht="15" x14ac:dyDescent="0.2">
      <c r="A383" s="1">
        <v>43655.458865300927</v>
      </c>
      <c r="B383" s="27">
        <v>381</v>
      </c>
      <c r="C383" s="2" t="s">
        <v>1154</v>
      </c>
      <c r="D383" s="2" t="s">
        <v>1155</v>
      </c>
      <c r="E383" s="3" t="s">
        <v>1156</v>
      </c>
      <c r="F383" s="2" t="s">
        <v>1157</v>
      </c>
      <c r="G383" s="2" t="s">
        <v>19</v>
      </c>
      <c r="H383" s="2" t="s">
        <v>20</v>
      </c>
      <c r="I383" s="2">
        <v>3</v>
      </c>
      <c r="J383" s="2">
        <v>2</v>
      </c>
      <c r="K383" s="2">
        <v>3</v>
      </c>
      <c r="L383" s="2">
        <v>1</v>
      </c>
      <c r="M383" s="2">
        <v>3</v>
      </c>
      <c r="N383" s="2">
        <v>3</v>
      </c>
      <c r="O383" s="2">
        <v>4</v>
      </c>
      <c r="P383" s="2">
        <v>1</v>
      </c>
      <c r="Q383" s="2">
        <v>2</v>
      </c>
      <c r="R383" s="2">
        <v>3</v>
      </c>
      <c r="U383" s="2">
        <v>381</v>
      </c>
      <c r="V383" s="7">
        <f t="shared" si="28"/>
        <v>10</v>
      </c>
      <c r="W383" s="7">
        <f t="shared" si="26"/>
        <v>15</v>
      </c>
      <c r="X383" s="8">
        <f t="shared" si="29"/>
        <v>62.5</v>
      </c>
      <c r="Y383" s="9" t="str">
        <f t="shared" si="27"/>
        <v>D</v>
      </c>
    </row>
    <row r="384" spans="1:25" ht="15" x14ac:dyDescent="0.2">
      <c r="A384" s="1">
        <v>43655.458897986115</v>
      </c>
      <c r="B384" s="27">
        <v>382</v>
      </c>
      <c r="C384" s="2" t="s">
        <v>1158</v>
      </c>
      <c r="D384" s="2" t="s">
        <v>1159</v>
      </c>
      <c r="E384" s="2" t="s">
        <v>68</v>
      </c>
      <c r="F384" s="2" t="s">
        <v>1160</v>
      </c>
      <c r="G384" s="2" t="s">
        <v>19</v>
      </c>
      <c r="H384" s="2" t="s">
        <v>38</v>
      </c>
      <c r="I384" s="2">
        <v>4</v>
      </c>
      <c r="J384" s="2">
        <v>2</v>
      </c>
      <c r="K384" s="2">
        <v>4</v>
      </c>
      <c r="L384" s="2">
        <v>1</v>
      </c>
      <c r="M384" s="2">
        <v>4</v>
      </c>
      <c r="N384" s="2">
        <v>2</v>
      </c>
      <c r="O384" s="2">
        <v>5</v>
      </c>
      <c r="P384" s="2">
        <v>1</v>
      </c>
      <c r="Q384" s="2">
        <v>5</v>
      </c>
      <c r="R384" s="2">
        <v>2</v>
      </c>
      <c r="U384" s="2">
        <v>382</v>
      </c>
      <c r="V384" s="7">
        <f t="shared" si="28"/>
        <v>17</v>
      </c>
      <c r="W384" s="7">
        <f t="shared" si="26"/>
        <v>17</v>
      </c>
      <c r="X384" s="8">
        <f t="shared" si="29"/>
        <v>85</v>
      </c>
      <c r="Y384" s="9" t="str">
        <f t="shared" si="27"/>
        <v>A</v>
      </c>
    </row>
    <row r="385" spans="1:25" ht="15" x14ac:dyDescent="0.2">
      <c r="A385" s="1">
        <v>43655.458966087965</v>
      </c>
      <c r="B385" s="27">
        <v>383</v>
      </c>
      <c r="C385" s="2" t="s">
        <v>1161</v>
      </c>
      <c r="D385" s="2" t="s">
        <v>1162</v>
      </c>
      <c r="E385" s="2" t="s">
        <v>68</v>
      </c>
      <c r="F385" s="2" t="s">
        <v>508</v>
      </c>
      <c r="G385" s="2" t="s">
        <v>19</v>
      </c>
      <c r="H385" s="2" t="s">
        <v>20</v>
      </c>
      <c r="I385" s="2">
        <v>5</v>
      </c>
      <c r="J385" s="2">
        <v>1</v>
      </c>
      <c r="K385" s="2">
        <v>3</v>
      </c>
      <c r="L385" s="2">
        <v>1</v>
      </c>
      <c r="M385" s="2">
        <v>3</v>
      </c>
      <c r="N385" s="2">
        <v>1</v>
      </c>
      <c r="O385" s="2">
        <v>3</v>
      </c>
      <c r="P385" s="2">
        <v>1</v>
      </c>
      <c r="Q385" s="2">
        <v>3</v>
      </c>
      <c r="R385" s="2">
        <v>1</v>
      </c>
      <c r="U385" s="2">
        <v>383</v>
      </c>
      <c r="V385" s="7">
        <f t="shared" si="28"/>
        <v>12</v>
      </c>
      <c r="W385" s="7">
        <f t="shared" si="26"/>
        <v>20</v>
      </c>
      <c r="X385" s="8">
        <f t="shared" si="29"/>
        <v>80</v>
      </c>
      <c r="Y385" s="9" t="str">
        <f t="shared" si="27"/>
        <v>B</v>
      </c>
    </row>
    <row r="386" spans="1:25" ht="15.75" customHeight="1" x14ac:dyDescent="0.2">
      <c r="B386" s="27">
        <v>384</v>
      </c>
      <c r="C386" s="24" t="s">
        <v>1163</v>
      </c>
      <c r="D386" s="24">
        <v>0.73049768518518521</v>
      </c>
      <c r="E386" s="24" t="s">
        <v>48</v>
      </c>
      <c r="F386" s="24" t="s">
        <v>932</v>
      </c>
      <c r="G386" s="24" t="s">
        <v>19</v>
      </c>
      <c r="H386" s="24" t="s">
        <v>20</v>
      </c>
      <c r="I386" s="24">
        <v>5</v>
      </c>
      <c r="J386" s="24">
        <v>2</v>
      </c>
      <c r="K386" s="24">
        <v>3</v>
      </c>
      <c r="L386" s="24">
        <v>3</v>
      </c>
      <c r="M386" s="24">
        <v>4</v>
      </c>
      <c r="N386" s="24">
        <v>3</v>
      </c>
      <c r="O386" s="24">
        <v>2</v>
      </c>
      <c r="P386" s="24">
        <v>3</v>
      </c>
      <c r="Q386" s="24">
        <v>2</v>
      </c>
      <c r="R386" s="24">
        <v>3</v>
      </c>
      <c r="T386" s="4"/>
      <c r="U386" s="2">
        <v>384</v>
      </c>
      <c r="V386" s="7">
        <f t="shared" si="28"/>
        <v>11</v>
      </c>
      <c r="W386" s="7">
        <f t="shared" si="26"/>
        <v>11</v>
      </c>
      <c r="X386" s="8">
        <f t="shared" si="29"/>
        <v>55</v>
      </c>
      <c r="Y386" s="9" t="str">
        <f t="shared" si="27"/>
        <v>D</v>
      </c>
    </row>
    <row r="387" spans="1:25" ht="15.75" customHeight="1" x14ac:dyDescent="0.15">
      <c r="V387" s="4"/>
      <c r="W387" s="4"/>
      <c r="X387" s="4"/>
      <c r="Y387" s="4"/>
    </row>
    <row r="388" spans="1:25" ht="15.75" customHeight="1" x14ac:dyDescent="0.15">
      <c r="V388" s="13" t="s">
        <v>1195</v>
      </c>
      <c r="W388" s="14">
        <f>AVERAGE(X3:X386)</f>
        <v>70.852864583333329</v>
      </c>
      <c r="X388" s="4"/>
      <c r="Y388" s="4"/>
    </row>
    <row r="398" spans="1:25" ht="15.75" customHeight="1" x14ac:dyDescent="0.15">
      <c r="V398" s="4"/>
      <c r="W398" s="4"/>
      <c r="X398" s="4"/>
      <c r="Y398" s="4"/>
    </row>
    <row r="399" spans="1:25" ht="15.75" customHeight="1" x14ac:dyDescent="0.15">
      <c r="V399" s="4"/>
      <c r="W399" s="4"/>
      <c r="X399" s="4"/>
    </row>
    <row r="400" spans="1:25" ht="15.75" customHeight="1" x14ac:dyDescent="0.15">
      <c r="V400" s="4"/>
      <c r="W400" s="4"/>
      <c r="X400" s="4"/>
    </row>
    <row r="401" spans="22:24" ht="15.75" customHeight="1" x14ac:dyDescent="0.15">
      <c r="V401" s="4"/>
      <c r="W401" s="4"/>
      <c r="X401" s="4"/>
    </row>
    <row r="402" spans="22:24" ht="15.75" customHeight="1" x14ac:dyDescent="0.15">
      <c r="V402" s="4"/>
      <c r="W402" s="4"/>
      <c r="X402" s="4"/>
    </row>
    <row r="403" spans="22:24" ht="15.75" customHeight="1" x14ac:dyDescent="0.15">
      <c r="V403" s="4"/>
      <c r="W403" s="4"/>
      <c r="X403" s="4"/>
    </row>
  </sheetData>
  <mergeCells count="1">
    <mergeCell ref="Z34:AA34"/>
  </mergeCells>
  <conditionalFormatting sqref="W388 X3:X386">
    <cfRule type="cellIs" dxfId="2" priority="1" stopIfTrue="1" operator="lessThan">
      <formula>60</formula>
    </cfRule>
  </conditionalFormatting>
  <conditionalFormatting sqref="W388 X3:X386">
    <cfRule type="cellIs" dxfId="1" priority="2" stopIfTrue="1" operator="between">
      <formula>60</formula>
      <formula>79</formula>
    </cfRule>
  </conditionalFormatting>
  <conditionalFormatting sqref="W388 X3:X386">
    <cfRule type="cellIs" dxfId="0" priority="3" stopIfTrue="1" operator="between">
      <formula>80</formula>
      <formula>100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6F73-5C24-DE4B-AF32-8DF5B7F5C2F5}">
  <dimension ref="A1:Z1000"/>
  <sheetViews>
    <sheetView workbookViewId="0">
      <selection activeCell="E35" sqref="E35"/>
    </sheetView>
  </sheetViews>
  <sheetFormatPr baseColWidth="10" defaultRowHeight="13" x14ac:dyDescent="0.15"/>
  <cols>
    <col min="2" max="2" width="18.6640625" customWidth="1"/>
  </cols>
  <sheetData>
    <row r="1" spans="1:26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15">
      <c r="A3" s="24"/>
      <c r="B3" s="28" t="s">
        <v>1196</v>
      </c>
      <c r="C3" s="28" t="s">
        <v>1197</v>
      </c>
      <c r="D3" s="28" t="s">
        <v>1198</v>
      </c>
      <c r="E3" s="28" t="s">
        <v>1199</v>
      </c>
      <c r="F3" s="28" t="s">
        <v>1200</v>
      </c>
      <c r="G3" s="28" t="s">
        <v>1201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15">
      <c r="A4" s="24"/>
      <c r="B4" s="24" t="s">
        <v>1202</v>
      </c>
      <c r="C4" s="24" t="s">
        <v>1203</v>
      </c>
      <c r="D4" s="24" t="s">
        <v>1204</v>
      </c>
      <c r="E4" s="24" t="s">
        <v>1204</v>
      </c>
      <c r="F4" s="24" t="s">
        <v>1204</v>
      </c>
      <c r="G4" s="24" t="s">
        <v>1204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x14ac:dyDescent="0.15">
      <c r="A8" s="24"/>
      <c r="B8" s="28" t="s">
        <v>1205</v>
      </c>
      <c r="C8" s="28">
        <v>90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x14ac:dyDescent="0.15">
      <c r="A10" s="24"/>
      <c r="B10" s="28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x14ac:dyDescent="0.15">
      <c r="A11" s="24"/>
      <c r="B11" s="28" t="s">
        <v>1206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6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x14ac:dyDescent="0.15">
      <c r="A13" s="24"/>
      <c r="B13" s="28"/>
      <c r="C13" s="28" t="s">
        <v>1197</v>
      </c>
      <c r="D13" s="28" t="s">
        <v>1198</v>
      </c>
      <c r="E13" s="28" t="s">
        <v>1199</v>
      </c>
      <c r="F13" s="28" t="s">
        <v>1200</v>
      </c>
      <c r="G13" s="28" t="s">
        <v>1201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x14ac:dyDescent="0.15">
      <c r="A14" s="24"/>
      <c r="B14" s="24" t="s">
        <v>1207</v>
      </c>
      <c r="C14" s="24">
        <v>1</v>
      </c>
      <c r="D14" s="24">
        <v>1</v>
      </c>
      <c r="E14" s="24">
        <v>1</v>
      </c>
      <c r="F14" s="24">
        <v>1</v>
      </c>
      <c r="G14" s="24">
        <v>1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x14ac:dyDescent="0.15">
      <c r="A15" s="24"/>
      <c r="B15" s="24" t="s">
        <v>1208</v>
      </c>
      <c r="C15" s="24">
        <v>22</v>
      </c>
      <c r="D15" s="24">
        <v>15</v>
      </c>
      <c r="E15" s="24">
        <v>11</v>
      </c>
      <c r="F15" s="24">
        <v>21</v>
      </c>
      <c r="G15" s="24">
        <v>13</v>
      </c>
      <c r="H15" s="29">
        <v>0.6694444444444444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x14ac:dyDescent="0.15">
      <c r="A17" s="24"/>
      <c r="B17" s="28" t="s">
        <v>1209</v>
      </c>
      <c r="C17" s="24"/>
      <c r="D17" s="30">
        <v>4.166666666666667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x14ac:dyDescent="0.15">
      <c r="A21" s="24"/>
      <c r="B21" s="24" t="s">
        <v>1210</v>
      </c>
      <c r="C21" s="24">
        <v>82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x14ac:dyDescent="0.15">
      <c r="A22" s="24"/>
      <c r="B22" s="24" t="s">
        <v>1211</v>
      </c>
      <c r="C22" s="24">
        <v>82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x14ac:dyDescent="0.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x14ac:dyDescent="0.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x14ac:dyDescent="0.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x14ac:dyDescent="0.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x14ac:dyDescent="0.1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x14ac:dyDescent="0.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x14ac:dyDescent="0.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x14ac:dyDescent="0.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x14ac:dyDescent="0.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x14ac:dyDescent="0.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x14ac:dyDescent="0.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x14ac:dyDescent="0.1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x14ac:dyDescent="0.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x14ac:dyDescent="0.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x14ac:dyDescent="0.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x14ac:dyDescent="0.1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x14ac:dyDescent="0.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x14ac:dyDescent="0.1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x14ac:dyDescent="0.1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x14ac:dyDescent="0.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x14ac:dyDescent="0.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x14ac:dyDescent="0.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x14ac:dyDescent="0.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x14ac:dyDescent="0.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x14ac:dyDescent="0.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x14ac:dyDescent="0.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x14ac:dyDescent="0.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x14ac:dyDescent="0.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x14ac:dyDescent="0.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x14ac:dyDescent="0.1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x14ac:dyDescent="0.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x14ac:dyDescent="0.1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x14ac:dyDescent="0.1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x14ac:dyDescent="0.1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x14ac:dyDescent="0.1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x14ac:dyDescent="0.1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x14ac:dyDescent="0.1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x14ac:dyDescent="0.1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x14ac:dyDescent="0.1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x14ac:dyDescent="0.1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x14ac:dyDescent="0.1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x14ac:dyDescent="0.1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x14ac:dyDescent="0.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x14ac:dyDescent="0.1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x14ac:dyDescent="0.1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x14ac:dyDescent="0.1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x14ac:dyDescent="0.1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x14ac:dyDescent="0.1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x14ac:dyDescent="0.1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x14ac:dyDescent="0.1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x14ac:dyDescent="0.1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x14ac:dyDescent="0.1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x14ac:dyDescent="0.1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x14ac:dyDescent="0.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x14ac:dyDescent="0.1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x14ac:dyDescent="0.1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x14ac:dyDescent="0.1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x14ac:dyDescent="0.1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x14ac:dyDescent="0.1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x14ac:dyDescent="0.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x14ac:dyDescent="0.1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x14ac:dyDescent="0.1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x14ac:dyDescent="0.1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x14ac:dyDescent="0.1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x14ac:dyDescent="0.1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x14ac:dyDescent="0.1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x14ac:dyDescent="0.1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x14ac:dyDescent="0.1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x14ac:dyDescent="0.1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x14ac:dyDescent="0.1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x14ac:dyDescent="0.1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x14ac:dyDescent="0.1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x14ac:dyDescent="0.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x14ac:dyDescent="0.1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x14ac:dyDescent="0.1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x14ac:dyDescent="0.1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x14ac:dyDescent="0.1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x14ac:dyDescent="0.1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x14ac:dyDescent="0.1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x14ac:dyDescent="0.1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x14ac:dyDescent="0.1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x14ac:dyDescent="0.1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x14ac:dyDescent="0.1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x14ac:dyDescent="0.1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x14ac:dyDescent="0.1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x14ac:dyDescent="0.1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x14ac:dyDescent="0.1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x14ac:dyDescent="0.1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x14ac:dyDescent="0.1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x14ac:dyDescent="0.1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x14ac:dyDescent="0.1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x14ac:dyDescent="0.1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x14ac:dyDescent="0.1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x14ac:dyDescent="0.1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x14ac:dyDescent="0.1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x14ac:dyDescent="0.1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x14ac:dyDescent="0.1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x14ac:dyDescent="0.1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x14ac:dyDescent="0.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x14ac:dyDescent="0.1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x14ac:dyDescent="0.1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x14ac:dyDescent="0.1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x14ac:dyDescent="0.1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x14ac:dyDescent="0.1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x14ac:dyDescent="0.1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x14ac:dyDescent="0.1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x14ac:dyDescent="0.1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x14ac:dyDescent="0.1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x14ac:dyDescent="0.1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x14ac:dyDescent="0.1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x14ac:dyDescent="0.1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x14ac:dyDescent="0.1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x14ac:dyDescent="0.1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x14ac:dyDescent="0.1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x14ac:dyDescent="0.1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x14ac:dyDescent="0.1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x14ac:dyDescent="0.1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x14ac:dyDescent="0.1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x14ac:dyDescent="0.1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x14ac:dyDescent="0.1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x14ac:dyDescent="0.1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x14ac:dyDescent="0.1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x14ac:dyDescent="0.1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x14ac:dyDescent="0.1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x14ac:dyDescent="0.1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x14ac:dyDescent="0.1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x14ac:dyDescent="0.1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x14ac:dyDescent="0.1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x14ac:dyDescent="0.1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x14ac:dyDescent="0.1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x14ac:dyDescent="0.1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x14ac:dyDescent="0.1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x14ac:dyDescent="0.1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x14ac:dyDescent="0.1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x14ac:dyDescent="0.1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x14ac:dyDescent="0.1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x14ac:dyDescent="0.1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x14ac:dyDescent="0.1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x14ac:dyDescent="0.1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x14ac:dyDescent="0.1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x14ac:dyDescent="0.1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x14ac:dyDescent="0.1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x14ac:dyDescent="0.1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x14ac:dyDescent="0.1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x14ac:dyDescent="0.1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x14ac:dyDescent="0.1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x14ac:dyDescent="0.1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x14ac:dyDescent="0.1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x14ac:dyDescent="0.1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x14ac:dyDescent="0.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x14ac:dyDescent="0.1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x14ac:dyDescent="0.1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x14ac:dyDescent="0.1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x14ac:dyDescent="0.1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x14ac:dyDescent="0.1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x14ac:dyDescent="0.1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x14ac:dyDescent="0.1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x14ac:dyDescent="0.1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x14ac:dyDescent="0.1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x14ac:dyDescent="0.1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x14ac:dyDescent="0.1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x14ac:dyDescent="0.1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x14ac:dyDescent="0.1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x14ac:dyDescent="0.1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x14ac:dyDescent="0.1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x14ac:dyDescent="0.1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x14ac:dyDescent="0.1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x14ac:dyDescent="0.1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x14ac:dyDescent="0.1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x14ac:dyDescent="0.1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x14ac:dyDescent="0.1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x14ac:dyDescent="0.1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x14ac:dyDescent="0.1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x14ac:dyDescent="0.1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x14ac:dyDescent="0.1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x14ac:dyDescent="0.1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x14ac:dyDescent="0.1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x14ac:dyDescent="0.1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x14ac:dyDescent="0.1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x14ac:dyDescent="0.1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x14ac:dyDescent="0.1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x14ac:dyDescent="0.1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x14ac:dyDescent="0.1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x14ac:dyDescent="0.1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x14ac:dyDescent="0.1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x14ac:dyDescent="0.1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x14ac:dyDescent="0.1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x14ac:dyDescent="0.1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x14ac:dyDescent="0.1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x14ac:dyDescent="0.1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x14ac:dyDescent="0.1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x14ac:dyDescent="0.1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x14ac:dyDescent="0.1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x14ac:dyDescent="0.1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x14ac:dyDescent="0.1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x14ac:dyDescent="0.1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x14ac:dyDescent="0.1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x14ac:dyDescent="0.1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x14ac:dyDescent="0.1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x14ac:dyDescent="0.1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x14ac:dyDescent="0.1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x14ac:dyDescent="0.1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x14ac:dyDescent="0.1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x14ac:dyDescent="0.1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x14ac:dyDescent="0.1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x14ac:dyDescent="0.1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x14ac:dyDescent="0.1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x14ac:dyDescent="0.1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x14ac:dyDescent="0.1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x14ac:dyDescent="0.1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x14ac:dyDescent="0.1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x14ac:dyDescent="0.1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x14ac:dyDescent="0.1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x14ac:dyDescent="0.1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x14ac:dyDescent="0.1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x14ac:dyDescent="0.1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x14ac:dyDescent="0.1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x14ac:dyDescent="0.1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x14ac:dyDescent="0.1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x14ac:dyDescent="0.1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x14ac:dyDescent="0.1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x14ac:dyDescent="0.1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x14ac:dyDescent="0.1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x14ac:dyDescent="0.1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x14ac:dyDescent="0.1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x14ac:dyDescent="0.1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x14ac:dyDescent="0.1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x14ac:dyDescent="0.1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x14ac:dyDescent="0.1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x14ac:dyDescent="0.1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x14ac:dyDescent="0.1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x14ac:dyDescent="0.1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x14ac:dyDescent="0.1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x14ac:dyDescent="0.1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x14ac:dyDescent="0.1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x14ac:dyDescent="0.1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x14ac:dyDescent="0.1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x14ac:dyDescent="0.1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x14ac:dyDescent="0.1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x14ac:dyDescent="0.1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x14ac:dyDescent="0.1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x14ac:dyDescent="0.1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x14ac:dyDescent="0.1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x14ac:dyDescent="0.1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x14ac:dyDescent="0.1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x14ac:dyDescent="0.1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x14ac:dyDescent="0.1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x14ac:dyDescent="0.1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x14ac:dyDescent="0.1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x14ac:dyDescent="0.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x14ac:dyDescent="0.1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x14ac:dyDescent="0.1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x14ac:dyDescent="0.1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x14ac:dyDescent="0.1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x14ac:dyDescent="0.1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x14ac:dyDescent="0.1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x14ac:dyDescent="0.1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x14ac:dyDescent="0.1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x14ac:dyDescent="0.1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x14ac:dyDescent="0.1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x14ac:dyDescent="0.1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x14ac:dyDescent="0.1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x14ac:dyDescent="0.1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x14ac:dyDescent="0.1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x14ac:dyDescent="0.1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x14ac:dyDescent="0.1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x14ac:dyDescent="0.1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x14ac:dyDescent="0.1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x14ac:dyDescent="0.1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x14ac:dyDescent="0.1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x14ac:dyDescent="0.1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x14ac:dyDescent="0.1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x14ac:dyDescent="0.1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x14ac:dyDescent="0.1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x14ac:dyDescent="0.1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x14ac:dyDescent="0.1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x14ac:dyDescent="0.1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x14ac:dyDescent="0.1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x14ac:dyDescent="0.1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x14ac:dyDescent="0.1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x14ac:dyDescent="0.1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x14ac:dyDescent="0.1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x14ac:dyDescent="0.1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x14ac:dyDescent="0.1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x14ac:dyDescent="0.1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x14ac:dyDescent="0.1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x14ac:dyDescent="0.1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x14ac:dyDescent="0.1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x14ac:dyDescent="0.1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x14ac:dyDescent="0.1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x14ac:dyDescent="0.1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x14ac:dyDescent="0.1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x14ac:dyDescent="0.1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x14ac:dyDescent="0.1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x14ac:dyDescent="0.1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x14ac:dyDescent="0.1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x14ac:dyDescent="0.1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x14ac:dyDescent="0.1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x14ac:dyDescent="0.1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x14ac:dyDescent="0.1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x14ac:dyDescent="0.1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x14ac:dyDescent="0.1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x14ac:dyDescent="0.1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x14ac:dyDescent="0.1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x14ac:dyDescent="0.1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x14ac:dyDescent="0.1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x14ac:dyDescent="0.1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x14ac:dyDescent="0.1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x14ac:dyDescent="0.1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x14ac:dyDescent="0.1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x14ac:dyDescent="0.1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x14ac:dyDescent="0.1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x14ac:dyDescent="0.1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x14ac:dyDescent="0.1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x14ac:dyDescent="0.1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x14ac:dyDescent="0.1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x14ac:dyDescent="0.1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x14ac:dyDescent="0.1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x14ac:dyDescent="0.1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x14ac:dyDescent="0.1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x14ac:dyDescent="0.1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x14ac:dyDescent="0.1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x14ac:dyDescent="0.1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x14ac:dyDescent="0.1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x14ac:dyDescent="0.1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x14ac:dyDescent="0.1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x14ac:dyDescent="0.1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x14ac:dyDescent="0.1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x14ac:dyDescent="0.1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x14ac:dyDescent="0.1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x14ac:dyDescent="0.1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x14ac:dyDescent="0.1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x14ac:dyDescent="0.1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x14ac:dyDescent="0.1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x14ac:dyDescent="0.1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x14ac:dyDescent="0.1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x14ac:dyDescent="0.1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x14ac:dyDescent="0.1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x14ac:dyDescent="0.1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x14ac:dyDescent="0.1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x14ac:dyDescent="0.1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x14ac:dyDescent="0.1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x14ac:dyDescent="0.1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x14ac:dyDescent="0.1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x14ac:dyDescent="0.1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x14ac:dyDescent="0.1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x14ac:dyDescent="0.1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x14ac:dyDescent="0.1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x14ac:dyDescent="0.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x14ac:dyDescent="0.1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x14ac:dyDescent="0.1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x14ac:dyDescent="0.1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x14ac:dyDescent="0.1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x14ac:dyDescent="0.1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x14ac:dyDescent="0.1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x14ac:dyDescent="0.1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x14ac:dyDescent="0.1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x14ac:dyDescent="0.1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x14ac:dyDescent="0.1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x14ac:dyDescent="0.1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x14ac:dyDescent="0.1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x14ac:dyDescent="0.1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x14ac:dyDescent="0.1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x14ac:dyDescent="0.1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x14ac:dyDescent="0.1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x14ac:dyDescent="0.1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x14ac:dyDescent="0.1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x14ac:dyDescent="0.1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x14ac:dyDescent="0.1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x14ac:dyDescent="0.1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x14ac:dyDescent="0.1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x14ac:dyDescent="0.1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x14ac:dyDescent="0.1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x14ac:dyDescent="0.1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x14ac:dyDescent="0.1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x14ac:dyDescent="0.1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x14ac:dyDescent="0.1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x14ac:dyDescent="0.1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x14ac:dyDescent="0.1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x14ac:dyDescent="0.1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x14ac:dyDescent="0.1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x14ac:dyDescent="0.1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x14ac:dyDescent="0.1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x14ac:dyDescent="0.1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x14ac:dyDescent="0.1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x14ac:dyDescent="0.1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x14ac:dyDescent="0.1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x14ac:dyDescent="0.1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x14ac:dyDescent="0.1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x14ac:dyDescent="0.1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x14ac:dyDescent="0.1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x14ac:dyDescent="0.1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x14ac:dyDescent="0.1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x14ac:dyDescent="0.1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x14ac:dyDescent="0.1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x14ac:dyDescent="0.1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x14ac:dyDescent="0.1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x14ac:dyDescent="0.1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x14ac:dyDescent="0.1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x14ac:dyDescent="0.1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x14ac:dyDescent="0.1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x14ac:dyDescent="0.1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x14ac:dyDescent="0.1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x14ac:dyDescent="0.1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x14ac:dyDescent="0.1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x14ac:dyDescent="0.1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x14ac:dyDescent="0.1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x14ac:dyDescent="0.1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x14ac:dyDescent="0.1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x14ac:dyDescent="0.1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x14ac:dyDescent="0.1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x14ac:dyDescent="0.1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x14ac:dyDescent="0.1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x14ac:dyDescent="0.1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x14ac:dyDescent="0.1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x14ac:dyDescent="0.1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x14ac:dyDescent="0.1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x14ac:dyDescent="0.1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x14ac:dyDescent="0.1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x14ac:dyDescent="0.1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x14ac:dyDescent="0.1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x14ac:dyDescent="0.1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x14ac:dyDescent="0.1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x14ac:dyDescent="0.1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x14ac:dyDescent="0.1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x14ac:dyDescent="0.1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x14ac:dyDescent="0.1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x14ac:dyDescent="0.1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x14ac:dyDescent="0.1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x14ac:dyDescent="0.1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x14ac:dyDescent="0.1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x14ac:dyDescent="0.1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x14ac:dyDescent="0.1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x14ac:dyDescent="0.1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x14ac:dyDescent="0.1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x14ac:dyDescent="0.1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x14ac:dyDescent="0.1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x14ac:dyDescent="0.1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x14ac:dyDescent="0.1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x14ac:dyDescent="0.1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x14ac:dyDescent="0.1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x14ac:dyDescent="0.1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x14ac:dyDescent="0.1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x14ac:dyDescent="0.1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x14ac:dyDescent="0.1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x14ac:dyDescent="0.1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x14ac:dyDescent="0.1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x14ac:dyDescent="0.1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x14ac:dyDescent="0.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x14ac:dyDescent="0.1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x14ac:dyDescent="0.1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x14ac:dyDescent="0.1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x14ac:dyDescent="0.1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x14ac:dyDescent="0.1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x14ac:dyDescent="0.1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x14ac:dyDescent="0.1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x14ac:dyDescent="0.1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x14ac:dyDescent="0.1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x14ac:dyDescent="0.1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x14ac:dyDescent="0.1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x14ac:dyDescent="0.1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x14ac:dyDescent="0.1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x14ac:dyDescent="0.1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x14ac:dyDescent="0.1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x14ac:dyDescent="0.1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x14ac:dyDescent="0.1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x14ac:dyDescent="0.1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x14ac:dyDescent="0.1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x14ac:dyDescent="0.1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x14ac:dyDescent="0.1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x14ac:dyDescent="0.1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x14ac:dyDescent="0.1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x14ac:dyDescent="0.1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x14ac:dyDescent="0.1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x14ac:dyDescent="0.1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x14ac:dyDescent="0.1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x14ac:dyDescent="0.1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x14ac:dyDescent="0.1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x14ac:dyDescent="0.1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x14ac:dyDescent="0.1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x14ac:dyDescent="0.1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x14ac:dyDescent="0.1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x14ac:dyDescent="0.1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x14ac:dyDescent="0.1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x14ac:dyDescent="0.1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x14ac:dyDescent="0.1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x14ac:dyDescent="0.1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x14ac:dyDescent="0.1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x14ac:dyDescent="0.1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x14ac:dyDescent="0.1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x14ac:dyDescent="0.1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x14ac:dyDescent="0.1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x14ac:dyDescent="0.1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x14ac:dyDescent="0.1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x14ac:dyDescent="0.1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x14ac:dyDescent="0.1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x14ac:dyDescent="0.1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x14ac:dyDescent="0.1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x14ac:dyDescent="0.1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x14ac:dyDescent="0.1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x14ac:dyDescent="0.1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x14ac:dyDescent="0.1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x14ac:dyDescent="0.1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x14ac:dyDescent="0.1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x14ac:dyDescent="0.1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x14ac:dyDescent="0.1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x14ac:dyDescent="0.1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x14ac:dyDescent="0.1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x14ac:dyDescent="0.1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x14ac:dyDescent="0.1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x14ac:dyDescent="0.1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x14ac:dyDescent="0.1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x14ac:dyDescent="0.1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x14ac:dyDescent="0.1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x14ac:dyDescent="0.1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x14ac:dyDescent="0.1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x14ac:dyDescent="0.1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x14ac:dyDescent="0.1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x14ac:dyDescent="0.1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x14ac:dyDescent="0.1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x14ac:dyDescent="0.1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x14ac:dyDescent="0.1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x14ac:dyDescent="0.1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x14ac:dyDescent="0.1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x14ac:dyDescent="0.1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x14ac:dyDescent="0.1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x14ac:dyDescent="0.1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x14ac:dyDescent="0.1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x14ac:dyDescent="0.1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x14ac:dyDescent="0.1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x14ac:dyDescent="0.1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x14ac:dyDescent="0.1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x14ac:dyDescent="0.1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x14ac:dyDescent="0.1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x14ac:dyDescent="0.1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x14ac:dyDescent="0.1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x14ac:dyDescent="0.1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x14ac:dyDescent="0.1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x14ac:dyDescent="0.1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x14ac:dyDescent="0.1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x14ac:dyDescent="0.1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x14ac:dyDescent="0.1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x14ac:dyDescent="0.1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x14ac:dyDescent="0.1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x14ac:dyDescent="0.1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x14ac:dyDescent="0.1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x14ac:dyDescent="0.1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x14ac:dyDescent="0.1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x14ac:dyDescent="0.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x14ac:dyDescent="0.1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x14ac:dyDescent="0.1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x14ac:dyDescent="0.1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x14ac:dyDescent="0.1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x14ac:dyDescent="0.1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x14ac:dyDescent="0.1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x14ac:dyDescent="0.1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x14ac:dyDescent="0.1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x14ac:dyDescent="0.1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x14ac:dyDescent="0.1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x14ac:dyDescent="0.1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x14ac:dyDescent="0.1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x14ac:dyDescent="0.1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x14ac:dyDescent="0.1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x14ac:dyDescent="0.1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x14ac:dyDescent="0.1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x14ac:dyDescent="0.1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x14ac:dyDescent="0.1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x14ac:dyDescent="0.1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x14ac:dyDescent="0.1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x14ac:dyDescent="0.1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x14ac:dyDescent="0.1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x14ac:dyDescent="0.1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x14ac:dyDescent="0.1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x14ac:dyDescent="0.1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x14ac:dyDescent="0.1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x14ac:dyDescent="0.1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x14ac:dyDescent="0.1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x14ac:dyDescent="0.1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x14ac:dyDescent="0.1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x14ac:dyDescent="0.1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x14ac:dyDescent="0.1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x14ac:dyDescent="0.1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x14ac:dyDescent="0.1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x14ac:dyDescent="0.1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x14ac:dyDescent="0.1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x14ac:dyDescent="0.1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x14ac:dyDescent="0.1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x14ac:dyDescent="0.1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x14ac:dyDescent="0.1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x14ac:dyDescent="0.1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x14ac:dyDescent="0.1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x14ac:dyDescent="0.1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x14ac:dyDescent="0.1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x14ac:dyDescent="0.1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x14ac:dyDescent="0.1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x14ac:dyDescent="0.1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x14ac:dyDescent="0.1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x14ac:dyDescent="0.1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x14ac:dyDescent="0.1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x14ac:dyDescent="0.1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x14ac:dyDescent="0.1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x14ac:dyDescent="0.1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x14ac:dyDescent="0.1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x14ac:dyDescent="0.1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x14ac:dyDescent="0.1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x14ac:dyDescent="0.1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x14ac:dyDescent="0.1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x14ac:dyDescent="0.1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x14ac:dyDescent="0.1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x14ac:dyDescent="0.1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x14ac:dyDescent="0.1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x14ac:dyDescent="0.1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x14ac:dyDescent="0.1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x14ac:dyDescent="0.1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x14ac:dyDescent="0.1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x14ac:dyDescent="0.1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x14ac:dyDescent="0.1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x14ac:dyDescent="0.1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x14ac:dyDescent="0.1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x14ac:dyDescent="0.1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x14ac:dyDescent="0.1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x14ac:dyDescent="0.1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x14ac:dyDescent="0.1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x14ac:dyDescent="0.1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x14ac:dyDescent="0.1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x14ac:dyDescent="0.1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x14ac:dyDescent="0.1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x14ac:dyDescent="0.1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x14ac:dyDescent="0.1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x14ac:dyDescent="0.1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x14ac:dyDescent="0.1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x14ac:dyDescent="0.1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x14ac:dyDescent="0.1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x14ac:dyDescent="0.1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x14ac:dyDescent="0.1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x14ac:dyDescent="0.1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x14ac:dyDescent="0.1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x14ac:dyDescent="0.1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x14ac:dyDescent="0.1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x14ac:dyDescent="0.1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x14ac:dyDescent="0.1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x14ac:dyDescent="0.1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x14ac:dyDescent="0.1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x14ac:dyDescent="0.1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x14ac:dyDescent="0.1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x14ac:dyDescent="0.1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x14ac:dyDescent="0.1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x14ac:dyDescent="0.1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x14ac:dyDescent="0.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x14ac:dyDescent="0.1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x14ac:dyDescent="0.1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x14ac:dyDescent="0.1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x14ac:dyDescent="0.1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x14ac:dyDescent="0.1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x14ac:dyDescent="0.1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x14ac:dyDescent="0.1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x14ac:dyDescent="0.1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x14ac:dyDescent="0.1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x14ac:dyDescent="0.1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x14ac:dyDescent="0.1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x14ac:dyDescent="0.1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x14ac:dyDescent="0.1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x14ac:dyDescent="0.1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x14ac:dyDescent="0.1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x14ac:dyDescent="0.1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x14ac:dyDescent="0.1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x14ac:dyDescent="0.1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x14ac:dyDescent="0.1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x14ac:dyDescent="0.1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x14ac:dyDescent="0.1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x14ac:dyDescent="0.1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x14ac:dyDescent="0.1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x14ac:dyDescent="0.1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x14ac:dyDescent="0.1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x14ac:dyDescent="0.1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x14ac:dyDescent="0.1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x14ac:dyDescent="0.1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x14ac:dyDescent="0.1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x14ac:dyDescent="0.1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x14ac:dyDescent="0.1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x14ac:dyDescent="0.1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x14ac:dyDescent="0.1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x14ac:dyDescent="0.1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x14ac:dyDescent="0.1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x14ac:dyDescent="0.1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x14ac:dyDescent="0.1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x14ac:dyDescent="0.1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x14ac:dyDescent="0.1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x14ac:dyDescent="0.1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x14ac:dyDescent="0.1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x14ac:dyDescent="0.1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x14ac:dyDescent="0.1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x14ac:dyDescent="0.1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x14ac:dyDescent="0.1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x14ac:dyDescent="0.1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x14ac:dyDescent="0.1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x14ac:dyDescent="0.1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x14ac:dyDescent="0.1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x14ac:dyDescent="0.1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x14ac:dyDescent="0.1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x14ac:dyDescent="0.1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x14ac:dyDescent="0.1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x14ac:dyDescent="0.1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x14ac:dyDescent="0.1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x14ac:dyDescent="0.1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x14ac:dyDescent="0.1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x14ac:dyDescent="0.1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x14ac:dyDescent="0.1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x14ac:dyDescent="0.1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x14ac:dyDescent="0.1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x14ac:dyDescent="0.1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x14ac:dyDescent="0.1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x14ac:dyDescent="0.1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x14ac:dyDescent="0.1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x14ac:dyDescent="0.1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x14ac:dyDescent="0.1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x14ac:dyDescent="0.1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x14ac:dyDescent="0.1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x14ac:dyDescent="0.1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x14ac:dyDescent="0.1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x14ac:dyDescent="0.1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x14ac:dyDescent="0.1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x14ac:dyDescent="0.1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x14ac:dyDescent="0.1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x14ac:dyDescent="0.1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x14ac:dyDescent="0.1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x14ac:dyDescent="0.1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x14ac:dyDescent="0.1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x14ac:dyDescent="0.1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x14ac:dyDescent="0.1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x14ac:dyDescent="0.1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x14ac:dyDescent="0.1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x14ac:dyDescent="0.1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x14ac:dyDescent="0.1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x14ac:dyDescent="0.1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x14ac:dyDescent="0.1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x14ac:dyDescent="0.1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x14ac:dyDescent="0.1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x14ac:dyDescent="0.1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x14ac:dyDescent="0.1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x14ac:dyDescent="0.1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x14ac:dyDescent="0.1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x14ac:dyDescent="0.1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x14ac:dyDescent="0.1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x14ac:dyDescent="0.1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x14ac:dyDescent="0.1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x14ac:dyDescent="0.1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x14ac:dyDescent="0.1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x14ac:dyDescent="0.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x14ac:dyDescent="0.1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x14ac:dyDescent="0.1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x14ac:dyDescent="0.1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x14ac:dyDescent="0.1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x14ac:dyDescent="0.1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x14ac:dyDescent="0.1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x14ac:dyDescent="0.1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x14ac:dyDescent="0.1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x14ac:dyDescent="0.1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x14ac:dyDescent="0.1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x14ac:dyDescent="0.1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x14ac:dyDescent="0.1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x14ac:dyDescent="0.1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x14ac:dyDescent="0.1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x14ac:dyDescent="0.1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x14ac:dyDescent="0.1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x14ac:dyDescent="0.1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x14ac:dyDescent="0.1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x14ac:dyDescent="0.1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x14ac:dyDescent="0.1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x14ac:dyDescent="0.1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x14ac:dyDescent="0.1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x14ac:dyDescent="0.1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x14ac:dyDescent="0.1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x14ac:dyDescent="0.1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x14ac:dyDescent="0.1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x14ac:dyDescent="0.1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x14ac:dyDescent="0.1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x14ac:dyDescent="0.1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x14ac:dyDescent="0.1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x14ac:dyDescent="0.1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x14ac:dyDescent="0.1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x14ac:dyDescent="0.1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x14ac:dyDescent="0.1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x14ac:dyDescent="0.1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x14ac:dyDescent="0.1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x14ac:dyDescent="0.1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x14ac:dyDescent="0.1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x14ac:dyDescent="0.1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x14ac:dyDescent="0.1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x14ac:dyDescent="0.1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x14ac:dyDescent="0.1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x14ac:dyDescent="0.1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x14ac:dyDescent="0.1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x14ac:dyDescent="0.1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x14ac:dyDescent="0.1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x14ac:dyDescent="0.1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x14ac:dyDescent="0.1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x14ac:dyDescent="0.1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x14ac:dyDescent="0.1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x14ac:dyDescent="0.1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x14ac:dyDescent="0.1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x14ac:dyDescent="0.1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x14ac:dyDescent="0.1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x14ac:dyDescent="0.1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x14ac:dyDescent="0.1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x14ac:dyDescent="0.1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x14ac:dyDescent="0.1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x14ac:dyDescent="0.1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x14ac:dyDescent="0.1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x14ac:dyDescent="0.1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x14ac:dyDescent="0.1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x14ac:dyDescent="0.1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x14ac:dyDescent="0.1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x14ac:dyDescent="0.1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x14ac:dyDescent="0.1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x14ac:dyDescent="0.1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x14ac:dyDescent="0.1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x14ac:dyDescent="0.1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x14ac:dyDescent="0.1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x14ac:dyDescent="0.1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x14ac:dyDescent="0.1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x14ac:dyDescent="0.1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x14ac:dyDescent="0.1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x14ac:dyDescent="0.1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x14ac:dyDescent="0.1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x14ac:dyDescent="0.1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x14ac:dyDescent="0.1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x14ac:dyDescent="0.1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x14ac:dyDescent="0.1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x14ac:dyDescent="0.1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x14ac:dyDescent="0.1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x14ac:dyDescent="0.1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x14ac:dyDescent="0.1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x14ac:dyDescent="0.1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x14ac:dyDescent="0.1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x14ac:dyDescent="0.1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x14ac:dyDescent="0.1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x14ac:dyDescent="0.1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x14ac:dyDescent="0.1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x14ac:dyDescent="0.1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x14ac:dyDescent="0.1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x14ac:dyDescent="0.1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x14ac:dyDescent="0.1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x14ac:dyDescent="0.1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x14ac:dyDescent="0.1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x14ac:dyDescent="0.1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x14ac:dyDescent="0.1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x14ac:dyDescent="0.1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x14ac:dyDescent="0.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x14ac:dyDescent="0.1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x14ac:dyDescent="0.1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x14ac:dyDescent="0.1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x14ac:dyDescent="0.1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x14ac:dyDescent="0.1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x14ac:dyDescent="0.1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x14ac:dyDescent="0.1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x14ac:dyDescent="0.1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x14ac:dyDescent="0.1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x14ac:dyDescent="0.1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x14ac:dyDescent="0.1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x14ac:dyDescent="0.1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x14ac:dyDescent="0.1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x14ac:dyDescent="0.1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x14ac:dyDescent="0.1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x14ac:dyDescent="0.1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x14ac:dyDescent="0.1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x14ac:dyDescent="0.1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x14ac:dyDescent="0.1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x14ac:dyDescent="0.1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x14ac:dyDescent="0.1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x14ac:dyDescent="0.1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x14ac:dyDescent="0.1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x14ac:dyDescent="0.1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x14ac:dyDescent="0.1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x14ac:dyDescent="0.1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x14ac:dyDescent="0.1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x14ac:dyDescent="0.1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x14ac:dyDescent="0.1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x14ac:dyDescent="0.1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x14ac:dyDescent="0.1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x14ac:dyDescent="0.1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x14ac:dyDescent="0.1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x14ac:dyDescent="0.1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x14ac:dyDescent="0.1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x14ac:dyDescent="0.1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x14ac:dyDescent="0.1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x14ac:dyDescent="0.1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x14ac:dyDescent="0.1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x14ac:dyDescent="0.1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x14ac:dyDescent="0.1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x14ac:dyDescent="0.1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x14ac:dyDescent="0.1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x14ac:dyDescent="0.1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x14ac:dyDescent="0.1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x14ac:dyDescent="0.1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x14ac:dyDescent="0.1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x14ac:dyDescent="0.1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x14ac:dyDescent="0.1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x14ac:dyDescent="0.1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x14ac:dyDescent="0.1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x14ac:dyDescent="0.1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x14ac:dyDescent="0.1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x14ac:dyDescent="0.1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x14ac:dyDescent="0.1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x14ac:dyDescent="0.1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x14ac:dyDescent="0.1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x14ac:dyDescent="0.1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x14ac:dyDescent="0.1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x14ac:dyDescent="0.1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x14ac:dyDescent="0.1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x14ac:dyDescent="0.1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x14ac:dyDescent="0.1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x14ac:dyDescent="0.1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x14ac:dyDescent="0.1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x14ac:dyDescent="0.1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x14ac:dyDescent="0.1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x14ac:dyDescent="0.1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x14ac:dyDescent="0.1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x14ac:dyDescent="0.1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x14ac:dyDescent="0.1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x14ac:dyDescent="0.1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x14ac:dyDescent="0.1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x14ac:dyDescent="0.1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x14ac:dyDescent="0.1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x14ac:dyDescent="0.1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x14ac:dyDescent="0.1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x14ac:dyDescent="0.1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x14ac:dyDescent="0.1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x14ac:dyDescent="0.1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x14ac:dyDescent="0.1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x14ac:dyDescent="0.1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x14ac:dyDescent="0.1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x14ac:dyDescent="0.1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x14ac:dyDescent="0.1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93C2-5484-E245-B821-6640FD88E554}">
  <dimension ref="A1:Y1000"/>
  <sheetViews>
    <sheetView workbookViewId="0">
      <selection activeCell="E27" sqref="E27"/>
    </sheetView>
  </sheetViews>
  <sheetFormatPr baseColWidth="10" defaultRowHeight="13" x14ac:dyDescent="0.15"/>
  <cols>
    <col min="1" max="1" width="21.83203125" customWidth="1"/>
  </cols>
  <sheetData>
    <row r="1" spans="1:25" x14ac:dyDescent="0.15">
      <c r="A1" s="28" t="s">
        <v>1205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5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x14ac:dyDescent="0.15">
      <c r="A3" s="28" t="s">
        <v>1212</v>
      </c>
      <c r="B3" s="28" t="s">
        <v>1197</v>
      </c>
      <c r="C3" s="28" t="s">
        <v>1198</v>
      </c>
      <c r="D3" s="28" t="s">
        <v>1199</v>
      </c>
      <c r="E3" s="28" t="s">
        <v>1200</v>
      </c>
      <c r="F3" s="28" t="s">
        <v>1201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x14ac:dyDescent="0.15">
      <c r="A4" s="24" t="s">
        <v>1213</v>
      </c>
      <c r="B4" s="24" t="s">
        <v>1204</v>
      </c>
      <c r="C4" s="24" t="s">
        <v>1203</v>
      </c>
      <c r="D4" s="24" t="s">
        <v>1203</v>
      </c>
      <c r="E4" s="24" t="s">
        <v>1203</v>
      </c>
      <c r="F4" s="24" t="s">
        <v>1194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x14ac:dyDescent="0.15">
      <c r="A7" s="28" t="s">
        <v>1205</v>
      </c>
      <c r="B7" s="28">
        <v>50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15">
      <c r="A11" s="28" t="s">
        <v>1214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5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x14ac:dyDescent="0.15">
      <c r="A13" s="28"/>
      <c r="B13" s="28" t="s">
        <v>1197</v>
      </c>
      <c r="C13" s="28" t="s">
        <v>1198</v>
      </c>
      <c r="D13" s="28" t="s">
        <v>1199</v>
      </c>
      <c r="E13" s="28" t="s">
        <v>1200</v>
      </c>
      <c r="F13" s="28" t="s">
        <v>1201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x14ac:dyDescent="0.15">
      <c r="A14" s="24" t="s">
        <v>1207</v>
      </c>
      <c r="B14" s="24">
        <v>1</v>
      </c>
      <c r="C14" s="24">
        <v>1</v>
      </c>
      <c r="D14" s="24">
        <v>1</v>
      </c>
      <c r="E14" s="24">
        <v>1</v>
      </c>
      <c r="F14" s="24">
        <v>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x14ac:dyDescent="0.15">
      <c r="A15" s="24" t="s">
        <v>1208</v>
      </c>
      <c r="B15" s="24">
        <v>34</v>
      </c>
      <c r="C15" s="24">
        <v>15</v>
      </c>
      <c r="D15" s="24">
        <v>29</v>
      </c>
      <c r="E15" s="24">
        <v>40</v>
      </c>
      <c r="F15" s="24">
        <v>18</v>
      </c>
      <c r="G15" s="31">
        <v>1.1263888888888889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x14ac:dyDescent="0.15">
      <c r="A17" s="28" t="s">
        <v>1209</v>
      </c>
      <c r="B17" s="24"/>
      <c r="C17" s="28" t="s">
        <v>1215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x14ac:dyDescent="0.15">
      <c r="A19" s="24"/>
      <c r="B19" s="24"/>
      <c r="C19" s="24"/>
      <c r="D19" s="24"/>
      <c r="E19" s="24"/>
      <c r="F19" s="24"/>
      <c r="G19" s="24"/>
      <c r="H19" s="24"/>
      <c r="I19" s="32" t="s">
        <v>1216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x14ac:dyDescent="0.15">
      <c r="A20" s="24" t="s">
        <v>1217</v>
      </c>
      <c r="B20" s="24">
        <v>118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x14ac:dyDescent="0.15">
      <c r="A21" s="24" t="s">
        <v>1211</v>
      </c>
      <c r="B21" s="24">
        <v>136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x14ac:dyDescent="0.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x14ac:dyDescent="0.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x14ac:dyDescent="0.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x14ac:dyDescent="0.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x14ac:dyDescent="0.1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x14ac:dyDescent="0.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x14ac:dyDescent="0.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x14ac:dyDescent="0.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x14ac:dyDescent="0.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x14ac:dyDescent="0.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x14ac:dyDescent="0.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x14ac:dyDescent="0.1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x14ac:dyDescent="0.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x14ac:dyDescent="0.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x14ac:dyDescent="0.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x14ac:dyDescent="0.1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x14ac:dyDescent="0.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x14ac:dyDescent="0.1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x14ac:dyDescent="0.1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x14ac:dyDescent="0.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x14ac:dyDescent="0.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x14ac:dyDescent="0.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x14ac:dyDescent="0.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x14ac:dyDescent="0.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x14ac:dyDescent="0.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x14ac:dyDescent="0.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x14ac:dyDescent="0.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x14ac:dyDescent="0.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x14ac:dyDescent="0.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x14ac:dyDescent="0.1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x14ac:dyDescent="0.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x14ac:dyDescent="0.1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 x14ac:dyDescent="0.1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x14ac:dyDescent="0.1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x14ac:dyDescent="0.1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x14ac:dyDescent="0.1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x14ac:dyDescent="0.1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x14ac:dyDescent="0.1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x14ac:dyDescent="0.1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x14ac:dyDescent="0.1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x14ac:dyDescent="0.1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x14ac:dyDescent="0.1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 x14ac:dyDescent="0.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x14ac:dyDescent="0.1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x14ac:dyDescent="0.1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x14ac:dyDescent="0.1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 x14ac:dyDescent="0.1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x14ac:dyDescent="0.1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 x14ac:dyDescent="0.1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 x14ac:dyDescent="0.1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 x14ac:dyDescent="0.1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 x14ac:dyDescent="0.1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 x14ac:dyDescent="0.1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 x14ac:dyDescent="0.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 x14ac:dyDescent="0.1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 x14ac:dyDescent="0.1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 x14ac:dyDescent="0.1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 x14ac:dyDescent="0.1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 x14ac:dyDescent="0.1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x14ac:dyDescent="0.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x14ac:dyDescent="0.1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 x14ac:dyDescent="0.1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x14ac:dyDescent="0.1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x14ac:dyDescent="0.1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x14ac:dyDescent="0.1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x14ac:dyDescent="0.1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 x14ac:dyDescent="0.1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 x14ac:dyDescent="0.1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x14ac:dyDescent="0.1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x14ac:dyDescent="0.1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x14ac:dyDescent="0.1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x14ac:dyDescent="0.1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x14ac:dyDescent="0.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x14ac:dyDescent="0.1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x14ac:dyDescent="0.1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x14ac:dyDescent="0.1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x14ac:dyDescent="0.1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x14ac:dyDescent="0.1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x14ac:dyDescent="0.1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x14ac:dyDescent="0.1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 x14ac:dyDescent="0.1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 x14ac:dyDescent="0.1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 x14ac:dyDescent="0.1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 x14ac:dyDescent="0.1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 x14ac:dyDescent="0.1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x14ac:dyDescent="0.1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 x14ac:dyDescent="0.1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 x14ac:dyDescent="0.1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 x14ac:dyDescent="0.1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 x14ac:dyDescent="0.1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 x14ac:dyDescent="0.1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 x14ac:dyDescent="0.1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 x14ac:dyDescent="0.1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 x14ac:dyDescent="0.1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 x14ac:dyDescent="0.1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 x14ac:dyDescent="0.1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 x14ac:dyDescent="0.1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 x14ac:dyDescent="0.1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 x14ac:dyDescent="0.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 x14ac:dyDescent="0.1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 x14ac:dyDescent="0.1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 x14ac:dyDescent="0.1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 x14ac:dyDescent="0.1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 x14ac:dyDescent="0.1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 x14ac:dyDescent="0.1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 x14ac:dyDescent="0.1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 x14ac:dyDescent="0.1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 x14ac:dyDescent="0.1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 x14ac:dyDescent="0.1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 x14ac:dyDescent="0.1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 x14ac:dyDescent="0.1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 x14ac:dyDescent="0.1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x14ac:dyDescent="0.1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 x14ac:dyDescent="0.1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x14ac:dyDescent="0.1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 x14ac:dyDescent="0.1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 x14ac:dyDescent="0.1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 x14ac:dyDescent="0.1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 x14ac:dyDescent="0.1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 x14ac:dyDescent="0.1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 x14ac:dyDescent="0.1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 x14ac:dyDescent="0.1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 x14ac:dyDescent="0.1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 x14ac:dyDescent="0.1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 x14ac:dyDescent="0.1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 x14ac:dyDescent="0.1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 x14ac:dyDescent="0.1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 x14ac:dyDescent="0.1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 x14ac:dyDescent="0.1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 x14ac:dyDescent="0.1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 x14ac:dyDescent="0.1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 x14ac:dyDescent="0.1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 x14ac:dyDescent="0.1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 x14ac:dyDescent="0.1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 x14ac:dyDescent="0.1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 x14ac:dyDescent="0.1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 x14ac:dyDescent="0.1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 x14ac:dyDescent="0.1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 x14ac:dyDescent="0.1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 x14ac:dyDescent="0.1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 x14ac:dyDescent="0.1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 x14ac:dyDescent="0.1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 x14ac:dyDescent="0.1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 x14ac:dyDescent="0.1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1:25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1:25" x14ac:dyDescent="0.1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1:25" x14ac:dyDescent="0.1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1:25" x14ac:dyDescent="0.1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1:25" x14ac:dyDescent="0.1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1:25" x14ac:dyDescent="0.1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1:25" x14ac:dyDescent="0.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1:25" x14ac:dyDescent="0.1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1:25" x14ac:dyDescent="0.1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1:25" x14ac:dyDescent="0.1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1:25" x14ac:dyDescent="0.1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1:25" x14ac:dyDescent="0.1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1:25" x14ac:dyDescent="0.1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1:25" x14ac:dyDescent="0.1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5" x14ac:dyDescent="0.1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5" x14ac:dyDescent="0.1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5" x14ac:dyDescent="0.1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5" x14ac:dyDescent="0.1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5" x14ac:dyDescent="0.1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5" x14ac:dyDescent="0.1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5" x14ac:dyDescent="0.1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1:25" x14ac:dyDescent="0.1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5" x14ac:dyDescent="0.1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5" x14ac:dyDescent="0.1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5" x14ac:dyDescent="0.1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 x14ac:dyDescent="0.1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1:25" x14ac:dyDescent="0.1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1:25" x14ac:dyDescent="0.1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1:25" x14ac:dyDescent="0.1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1:25" x14ac:dyDescent="0.1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1:25" x14ac:dyDescent="0.1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1:25" x14ac:dyDescent="0.1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1:25" x14ac:dyDescent="0.1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1:25" x14ac:dyDescent="0.1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1:25" x14ac:dyDescent="0.1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1:25" x14ac:dyDescent="0.1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1:25" x14ac:dyDescent="0.1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1:25" x14ac:dyDescent="0.1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1:25" x14ac:dyDescent="0.1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1:25" x14ac:dyDescent="0.1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1:25" x14ac:dyDescent="0.1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1:25" x14ac:dyDescent="0.1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1:25" x14ac:dyDescent="0.1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1:25" x14ac:dyDescent="0.1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1:25" x14ac:dyDescent="0.1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1:25" x14ac:dyDescent="0.1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1:25" x14ac:dyDescent="0.1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1:25" x14ac:dyDescent="0.1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1:25" x14ac:dyDescent="0.1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1:25" x14ac:dyDescent="0.1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1:25" x14ac:dyDescent="0.1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1:25" x14ac:dyDescent="0.1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1:25" x14ac:dyDescent="0.1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1:25" x14ac:dyDescent="0.1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1:25" x14ac:dyDescent="0.1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1:25" x14ac:dyDescent="0.1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1:25" x14ac:dyDescent="0.1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1:25" x14ac:dyDescent="0.1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1:25" x14ac:dyDescent="0.1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1:25" x14ac:dyDescent="0.1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1:25" x14ac:dyDescent="0.1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1:25" x14ac:dyDescent="0.1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1:25" x14ac:dyDescent="0.1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1:25" x14ac:dyDescent="0.1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1:25" x14ac:dyDescent="0.1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1:25" x14ac:dyDescent="0.1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1:25" x14ac:dyDescent="0.1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1:25" x14ac:dyDescent="0.1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1:25" x14ac:dyDescent="0.1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1:25" x14ac:dyDescent="0.1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1:25" x14ac:dyDescent="0.1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1:25" x14ac:dyDescent="0.1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1:25" x14ac:dyDescent="0.1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1:25" x14ac:dyDescent="0.1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1:25" x14ac:dyDescent="0.1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1:25" x14ac:dyDescent="0.1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1:25" x14ac:dyDescent="0.1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1:25" x14ac:dyDescent="0.1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1:25" x14ac:dyDescent="0.1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1:25" x14ac:dyDescent="0.1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1:25" x14ac:dyDescent="0.1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1:25" x14ac:dyDescent="0.1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1:25" x14ac:dyDescent="0.1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1:25" x14ac:dyDescent="0.1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1:25" x14ac:dyDescent="0.1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5" x14ac:dyDescent="0.1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1:25" x14ac:dyDescent="0.1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1:25" x14ac:dyDescent="0.1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1:25" x14ac:dyDescent="0.1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1:25" x14ac:dyDescent="0.1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1:25" x14ac:dyDescent="0.1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1:25" x14ac:dyDescent="0.1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1:25" x14ac:dyDescent="0.1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1:25" x14ac:dyDescent="0.1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1:25" x14ac:dyDescent="0.1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1:25" x14ac:dyDescent="0.1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1:25" x14ac:dyDescent="0.1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1:25" x14ac:dyDescent="0.1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1:25" x14ac:dyDescent="0.1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1:25" x14ac:dyDescent="0.1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1:25" x14ac:dyDescent="0.1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1:25" x14ac:dyDescent="0.1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1:25" x14ac:dyDescent="0.1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1:25" x14ac:dyDescent="0.1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1:25" x14ac:dyDescent="0.1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1:25" x14ac:dyDescent="0.1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1:25" x14ac:dyDescent="0.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1:25" x14ac:dyDescent="0.1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1:25" x14ac:dyDescent="0.1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1:25" x14ac:dyDescent="0.1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1:25" x14ac:dyDescent="0.1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1:25" x14ac:dyDescent="0.1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1:25" x14ac:dyDescent="0.1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1:25" x14ac:dyDescent="0.1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1:25" x14ac:dyDescent="0.1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1:25" x14ac:dyDescent="0.1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1:25" x14ac:dyDescent="0.1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1:25" x14ac:dyDescent="0.1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1:25" x14ac:dyDescent="0.1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1:25" x14ac:dyDescent="0.1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1:25" x14ac:dyDescent="0.1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1:25" x14ac:dyDescent="0.1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1:25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1:25" x14ac:dyDescent="0.1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1:25" x14ac:dyDescent="0.1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1:25" x14ac:dyDescent="0.1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1:25" x14ac:dyDescent="0.1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1:25" x14ac:dyDescent="0.1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1:25" x14ac:dyDescent="0.1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1:25" x14ac:dyDescent="0.1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1:25" x14ac:dyDescent="0.1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1:25" x14ac:dyDescent="0.1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1:25" x14ac:dyDescent="0.1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1:25" x14ac:dyDescent="0.1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1:25" x14ac:dyDescent="0.1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1:25" x14ac:dyDescent="0.1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1:25" x14ac:dyDescent="0.1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1:25" x14ac:dyDescent="0.1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1:25" x14ac:dyDescent="0.1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1:25" x14ac:dyDescent="0.1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1:25" x14ac:dyDescent="0.1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1:25" x14ac:dyDescent="0.1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1:25" x14ac:dyDescent="0.1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1:25" x14ac:dyDescent="0.1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1:25" x14ac:dyDescent="0.1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1:25" x14ac:dyDescent="0.1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1:25" x14ac:dyDescent="0.1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1:25" x14ac:dyDescent="0.1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1:25" x14ac:dyDescent="0.1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1:25" x14ac:dyDescent="0.1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1:25" x14ac:dyDescent="0.1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1:25" x14ac:dyDescent="0.1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1:25" x14ac:dyDescent="0.1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1:25" x14ac:dyDescent="0.1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1:25" x14ac:dyDescent="0.1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</row>
    <row r="364" spans="1:25" x14ac:dyDescent="0.1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</row>
    <row r="365" spans="1:25" x14ac:dyDescent="0.1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</row>
    <row r="366" spans="1:25" x14ac:dyDescent="0.1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</row>
    <row r="367" spans="1:25" x14ac:dyDescent="0.1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</row>
    <row r="368" spans="1:25" x14ac:dyDescent="0.1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</row>
    <row r="369" spans="1:25" x14ac:dyDescent="0.1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</row>
    <row r="370" spans="1:25" x14ac:dyDescent="0.1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</row>
    <row r="371" spans="1:25" x14ac:dyDescent="0.1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</row>
    <row r="372" spans="1:25" x14ac:dyDescent="0.1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</row>
    <row r="373" spans="1:25" x14ac:dyDescent="0.1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</row>
    <row r="374" spans="1:25" x14ac:dyDescent="0.1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</row>
    <row r="375" spans="1:25" x14ac:dyDescent="0.1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</row>
    <row r="376" spans="1:25" x14ac:dyDescent="0.1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</row>
    <row r="377" spans="1:25" x14ac:dyDescent="0.1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</row>
    <row r="378" spans="1:25" x14ac:dyDescent="0.1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</row>
    <row r="379" spans="1:25" x14ac:dyDescent="0.1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</row>
    <row r="380" spans="1:25" x14ac:dyDescent="0.1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</row>
    <row r="381" spans="1:25" x14ac:dyDescent="0.1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</row>
    <row r="382" spans="1:25" x14ac:dyDescent="0.1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</row>
    <row r="383" spans="1:25" x14ac:dyDescent="0.1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</row>
    <row r="384" spans="1:25" x14ac:dyDescent="0.1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</row>
    <row r="385" spans="1:25" x14ac:dyDescent="0.1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</row>
    <row r="386" spans="1:25" x14ac:dyDescent="0.1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</row>
    <row r="387" spans="1:25" x14ac:dyDescent="0.1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spans="1:25" x14ac:dyDescent="0.1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</row>
    <row r="389" spans="1:25" x14ac:dyDescent="0.1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</row>
    <row r="390" spans="1:25" x14ac:dyDescent="0.1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</row>
    <row r="391" spans="1:25" x14ac:dyDescent="0.1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</row>
    <row r="392" spans="1:25" x14ac:dyDescent="0.1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</row>
    <row r="393" spans="1:25" x14ac:dyDescent="0.1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</row>
    <row r="394" spans="1:25" x14ac:dyDescent="0.1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</row>
    <row r="395" spans="1:25" x14ac:dyDescent="0.1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</row>
    <row r="396" spans="1:25" x14ac:dyDescent="0.1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</row>
    <row r="397" spans="1:25" x14ac:dyDescent="0.1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</row>
    <row r="398" spans="1:25" x14ac:dyDescent="0.1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</row>
    <row r="399" spans="1:25" x14ac:dyDescent="0.1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</row>
    <row r="400" spans="1:25" x14ac:dyDescent="0.1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</row>
    <row r="401" spans="1:25" x14ac:dyDescent="0.1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</row>
    <row r="402" spans="1:25" x14ac:dyDescent="0.1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</row>
    <row r="403" spans="1:25" x14ac:dyDescent="0.1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</row>
    <row r="404" spans="1:25" x14ac:dyDescent="0.1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</row>
    <row r="405" spans="1:25" x14ac:dyDescent="0.1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</row>
    <row r="406" spans="1:25" x14ac:dyDescent="0.1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</row>
    <row r="407" spans="1:25" x14ac:dyDescent="0.1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</row>
    <row r="408" spans="1:25" x14ac:dyDescent="0.1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</row>
    <row r="409" spans="1:25" x14ac:dyDescent="0.1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</row>
    <row r="410" spans="1:25" x14ac:dyDescent="0.1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</row>
    <row r="411" spans="1:25" x14ac:dyDescent="0.1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</row>
    <row r="412" spans="1:25" x14ac:dyDescent="0.1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</row>
    <row r="413" spans="1:25" x14ac:dyDescent="0.1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</row>
    <row r="414" spans="1:25" x14ac:dyDescent="0.1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</row>
    <row r="415" spans="1:25" x14ac:dyDescent="0.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spans="1:25" x14ac:dyDescent="0.1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</row>
    <row r="417" spans="1:25" x14ac:dyDescent="0.1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</row>
    <row r="418" spans="1:25" x14ac:dyDescent="0.1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</row>
    <row r="419" spans="1:25" x14ac:dyDescent="0.1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</row>
    <row r="420" spans="1:25" x14ac:dyDescent="0.1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</row>
    <row r="421" spans="1:25" x14ac:dyDescent="0.1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</row>
    <row r="422" spans="1:25" x14ac:dyDescent="0.1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</row>
    <row r="423" spans="1:25" x14ac:dyDescent="0.1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</row>
    <row r="424" spans="1:25" x14ac:dyDescent="0.1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</row>
    <row r="425" spans="1:25" x14ac:dyDescent="0.1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</row>
    <row r="426" spans="1:25" x14ac:dyDescent="0.1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</row>
    <row r="427" spans="1:25" x14ac:dyDescent="0.1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</row>
    <row r="428" spans="1:25" x14ac:dyDescent="0.1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</row>
    <row r="429" spans="1:25" x14ac:dyDescent="0.1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</row>
    <row r="430" spans="1:25" x14ac:dyDescent="0.1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</row>
    <row r="431" spans="1:25" x14ac:dyDescent="0.1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</row>
    <row r="432" spans="1:25" x14ac:dyDescent="0.1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</row>
    <row r="433" spans="1:25" x14ac:dyDescent="0.1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</row>
    <row r="434" spans="1:25" x14ac:dyDescent="0.1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</row>
    <row r="435" spans="1:25" x14ac:dyDescent="0.1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</row>
    <row r="436" spans="1:25" x14ac:dyDescent="0.1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</row>
    <row r="437" spans="1:25" x14ac:dyDescent="0.1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</row>
    <row r="438" spans="1:25" x14ac:dyDescent="0.1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</row>
    <row r="439" spans="1:25" x14ac:dyDescent="0.1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</row>
    <row r="440" spans="1:25" x14ac:dyDescent="0.1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</row>
    <row r="441" spans="1:25" x14ac:dyDescent="0.1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</row>
    <row r="442" spans="1:25" x14ac:dyDescent="0.1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</row>
    <row r="443" spans="1:25" x14ac:dyDescent="0.1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</row>
    <row r="444" spans="1:25" x14ac:dyDescent="0.1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</row>
    <row r="445" spans="1:25" x14ac:dyDescent="0.1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</row>
    <row r="446" spans="1:25" x14ac:dyDescent="0.1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</row>
    <row r="447" spans="1:25" x14ac:dyDescent="0.1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</row>
    <row r="448" spans="1:25" x14ac:dyDescent="0.1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</row>
    <row r="449" spans="1:25" x14ac:dyDescent="0.1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</row>
    <row r="450" spans="1:25" x14ac:dyDescent="0.1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</row>
    <row r="451" spans="1:25" x14ac:dyDescent="0.1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</row>
    <row r="452" spans="1:25" x14ac:dyDescent="0.1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</row>
    <row r="453" spans="1:25" x14ac:dyDescent="0.1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</row>
    <row r="454" spans="1:25" x14ac:dyDescent="0.1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</row>
    <row r="455" spans="1:25" x14ac:dyDescent="0.1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</row>
    <row r="456" spans="1:25" x14ac:dyDescent="0.1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</row>
    <row r="457" spans="1:25" x14ac:dyDescent="0.1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</row>
    <row r="458" spans="1:25" x14ac:dyDescent="0.1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1:25" x14ac:dyDescent="0.1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</row>
    <row r="460" spans="1:25" x14ac:dyDescent="0.1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</row>
    <row r="461" spans="1:25" x14ac:dyDescent="0.1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</row>
    <row r="462" spans="1:25" x14ac:dyDescent="0.1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</row>
    <row r="463" spans="1:25" x14ac:dyDescent="0.1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</row>
    <row r="464" spans="1:25" x14ac:dyDescent="0.1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</row>
    <row r="465" spans="1:25" x14ac:dyDescent="0.1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</row>
    <row r="466" spans="1:25" x14ac:dyDescent="0.1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</row>
    <row r="467" spans="1:25" x14ac:dyDescent="0.1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</row>
    <row r="468" spans="1:25" x14ac:dyDescent="0.1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</row>
    <row r="469" spans="1:25" x14ac:dyDescent="0.1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</row>
    <row r="470" spans="1:25" x14ac:dyDescent="0.1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</row>
    <row r="471" spans="1:25" x14ac:dyDescent="0.1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</row>
    <row r="472" spans="1:25" x14ac:dyDescent="0.1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</row>
    <row r="473" spans="1:25" x14ac:dyDescent="0.1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</row>
    <row r="474" spans="1:25" x14ac:dyDescent="0.1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</row>
    <row r="475" spans="1:25" x14ac:dyDescent="0.1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</row>
    <row r="476" spans="1:25" x14ac:dyDescent="0.1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</row>
    <row r="477" spans="1:25" x14ac:dyDescent="0.1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</row>
    <row r="478" spans="1:25" x14ac:dyDescent="0.1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</row>
    <row r="479" spans="1:25" x14ac:dyDescent="0.1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</row>
    <row r="480" spans="1:25" x14ac:dyDescent="0.1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</row>
    <row r="481" spans="1:25" x14ac:dyDescent="0.1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</row>
    <row r="482" spans="1:25" x14ac:dyDescent="0.1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</row>
    <row r="483" spans="1:25" x14ac:dyDescent="0.1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</row>
    <row r="484" spans="1:25" x14ac:dyDescent="0.1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</row>
    <row r="485" spans="1:25" x14ac:dyDescent="0.1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</row>
    <row r="486" spans="1:25" x14ac:dyDescent="0.1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spans="1:25" x14ac:dyDescent="0.1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</row>
    <row r="488" spans="1:25" x14ac:dyDescent="0.1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</row>
    <row r="489" spans="1:25" x14ac:dyDescent="0.1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</row>
    <row r="490" spans="1:25" x14ac:dyDescent="0.1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</row>
    <row r="491" spans="1:25" x14ac:dyDescent="0.1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</row>
    <row r="492" spans="1:25" x14ac:dyDescent="0.1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</row>
    <row r="493" spans="1:25" x14ac:dyDescent="0.1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</row>
    <row r="494" spans="1:25" x14ac:dyDescent="0.1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</row>
    <row r="495" spans="1:25" x14ac:dyDescent="0.1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</row>
    <row r="496" spans="1:25" x14ac:dyDescent="0.1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</row>
    <row r="497" spans="1:25" x14ac:dyDescent="0.1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</row>
    <row r="498" spans="1:25" x14ac:dyDescent="0.1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</row>
    <row r="499" spans="1:25" x14ac:dyDescent="0.1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</row>
    <row r="500" spans="1:25" x14ac:dyDescent="0.1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</row>
    <row r="501" spans="1:25" x14ac:dyDescent="0.1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</row>
    <row r="502" spans="1:25" x14ac:dyDescent="0.1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</row>
    <row r="503" spans="1:25" x14ac:dyDescent="0.1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</row>
    <row r="504" spans="1:25" x14ac:dyDescent="0.1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</row>
    <row r="505" spans="1:25" x14ac:dyDescent="0.1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</row>
    <row r="506" spans="1:25" x14ac:dyDescent="0.1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</row>
    <row r="507" spans="1:25" x14ac:dyDescent="0.1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</row>
    <row r="508" spans="1:25" x14ac:dyDescent="0.1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</row>
    <row r="509" spans="1:25" x14ac:dyDescent="0.1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</row>
    <row r="510" spans="1:25" x14ac:dyDescent="0.1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</row>
    <row r="511" spans="1:25" x14ac:dyDescent="0.1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</row>
    <row r="512" spans="1:25" x14ac:dyDescent="0.1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</row>
    <row r="513" spans="1:25" x14ac:dyDescent="0.1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</row>
    <row r="514" spans="1:25" x14ac:dyDescent="0.1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1:25" x14ac:dyDescent="0.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</row>
    <row r="516" spans="1:25" x14ac:dyDescent="0.1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</row>
    <row r="517" spans="1:25" x14ac:dyDescent="0.1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</row>
    <row r="518" spans="1:25" x14ac:dyDescent="0.1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</row>
    <row r="519" spans="1:25" x14ac:dyDescent="0.1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</row>
    <row r="520" spans="1:25" x14ac:dyDescent="0.1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</row>
    <row r="521" spans="1:25" x14ac:dyDescent="0.1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</row>
    <row r="522" spans="1:25" x14ac:dyDescent="0.1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</row>
    <row r="523" spans="1:25" x14ac:dyDescent="0.1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</row>
    <row r="524" spans="1:25" x14ac:dyDescent="0.1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</row>
    <row r="525" spans="1:25" x14ac:dyDescent="0.1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</row>
    <row r="526" spans="1:25" x14ac:dyDescent="0.1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</row>
    <row r="527" spans="1:25" x14ac:dyDescent="0.1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x14ac:dyDescent="0.1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</row>
    <row r="529" spans="1:25" x14ac:dyDescent="0.1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</row>
    <row r="530" spans="1:25" x14ac:dyDescent="0.1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</row>
    <row r="531" spans="1:25" x14ac:dyDescent="0.1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</row>
    <row r="532" spans="1:25" x14ac:dyDescent="0.1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</row>
    <row r="533" spans="1:25" x14ac:dyDescent="0.1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</row>
    <row r="534" spans="1:25" x14ac:dyDescent="0.1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</row>
    <row r="535" spans="1:25" x14ac:dyDescent="0.1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</row>
    <row r="536" spans="1:25" x14ac:dyDescent="0.1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</row>
    <row r="537" spans="1:25" x14ac:dyDescent="0.1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</row>
    <row r="538" spans="1:25" x14ac:dyDescent="0.1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</row>
    <row r="539" spans="1:25" x14ac:dyDescent="0.1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</row>
    <row r="540" spans="1:25" x14ac:dyDescent="0.1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</row>
    <row r="541" spans="1:25" x14ac:dyDescent="0.1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</row>
    <row r="542" spans="1:25" x14ac:dyDescent="0.1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spans="1:25" x14ac:dyDescent="0.1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</row>
    <row r="544" spans="1:25" x14ac:dyDescent="0.1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</row>
    <row r="545" spans="1:25" x14ac:dyDescent="0.1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</row>
    <row r="546" spans="1:25" x14ac:dyDescent="0.1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</row>
    <row r="547" spans="1:25" x14ac:dyDescent="0.1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</row>
    <row r="548" spans="1:25" x14ac:dyDescent="0.1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</row>
    <row r="549" spans="1:25" x14ac:dyDescent="0.1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</row>
    <row r="550" spans="1:25" x14ac:dyDescent="0.1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</row>
    <row r="551" spans="1:25" x14ac:dyDescent="0.1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</row>
    <row r="552" spans="1:25" x14ac:dyDescent="0.1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</row>
    <row r="553" spans="1:25" x14ac:dyDescent="0.1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</row>
    <row r="554" spans="1:25" x14ac:dyDescent="0.1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</row>
    <row r="555" spans="1:25" x14ac:dyDescent="0.1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</row>
    <row r="556" spans="1:25" x14ac:dyDescent="0.1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</row>
    <row r="557" spans="1:25" x14ac:dyDescent="0.1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</row>
    <row r="558" spans="1:25" x14ac:dyDescent="0.1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</row>
    <row r="559" spans="1:25" x14ac:dyDescent="0.1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</row>
    <row r="560" spans="1:25" x14ac:dyDescent="0.1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</row>
    <row r="561" spans="1:25" x14ac:dyDescent="0.1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</row>
    <row r="562" spans="1:25" x14ac:dyDescent="0.1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</row>
    <row r="563" spans="1:25" x14ac:dyDescent="0.1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</row>
    <row r="564" spans="1:25" x14ac:dyDescent="0.1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</row>
    <row r="565" spans="1:25" x14ac:dyDescent="0.1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</row>
    <row r="566" spans="1:25" x14ac:dyDescent="0.1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</row>
    <row r="567" spans="1:25" x14ac:dyDescent="0.1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</row>
    <row r="568" spans="1:25" x14ac:dyDescent="0.1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</row>
    <row r="569" spans="1:25" x14ac:dyDescent="0.1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</row>
    <row r="570" spans="1:25" x14ac:dyDescent="0.1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spans="1:25" x14ac:dyDescent="0.1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</row>
    <row r="572" spans="1:25" x14ac:dyDescent="0.1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</row>
    <row r="573" spans="1:25" x14ac:dyDescent="0.1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</row>
    <row r="574" spans="1:25" x14ac:dyDescent="0.1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</row>
    <row r="575" spans="1:25" x14ac:dyDescent="0.1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</row>
    <row r="576" spans="1:25" x14ac:dyDescent="0.1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</row>
    <row r="577" spans="1:25" x14ac:dyDescent="0.1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</row>
    <row r="578" spans="1:25" x14ac:dyDescent="0.1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</row>
    <row r="579" spans="1:25" x14ac:dyDescent="0.1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</row>
    <row r="580" spans="1:25" x14ac:dyDescent="0.1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</row>
    <row r="581" spans="1:25" x14ac:dyDescent="0.1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</row>
    <row r="582" spans="1:25" x14ac:dyDescent="0.1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</row>
    <row r="583" spans="1:25" x14ac:dyDescent="0.1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</row>
    <row r="584" spans="1:25" x14ac:dyDescent="0.1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</row>
    <row r="585" spans="1:25" x14ac:dyDescent="0.1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</row>
    <row r="586" spans="1:25" x14ac:dyDescent="0.1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</row>
    <row r="587" spans="1:25" x14ac:dyDescent="0.1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</row>
    <row r="588" spans="1:25" x14ac:dyDescent="0.1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</row>
    <row r="589" spans="1:25" x14ac:dyDescent="0.1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</row>
    <row r="590" spans="1:25" x14ac:dyDescent="0.1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</row>
    <row r="591" spans="1:25" x14ac:dyDescent="0.1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</row>
    <row r="592" spans="1:25" x14ac:dyDescent="0.1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</row>
    <row r="593" spans="1:25" x14ac:dyDescent="0.1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</row>
    <row r="594" spans="1:25" x14ac:dyDescent="0.1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</row>
    <row r="595" spans="1:25" x14ac:dyDescent="0.1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</row>
    <row r="596" spans="1:25" x14ac:dyDescent="0.1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</row>
    <row r="597" spans="1:25" x14ac:dyDescent="0.1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</row>
    <row r="598" spans="1:25" x14ac:dyDescent="0.1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spans="1:25" x14ac:dyDescent="0.1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</row>
    <row r="600" spans="1:25" x14ac:dyDescent="0.1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</row>
    <row r="601" spans="1:25" x14ac:dyDescent="0.1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</row>
    <row r="602" spans="1:25" x14ac:dyDescent="0.1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</row>
    <row r="603" spans="1:25" x14ac:dyDescent="0.1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</row>
    <row r="604" spans="1:25" x14ac:dyDescent="0.1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</row>
    <row r="605" spans="1:25" x14ac:dyDescent="0.1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</row>
    <row r="606" spans="1:25" x14ac:dyDescent="0.1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</row>
    <row r="607" spans="1:25" x14ac:dyDescent="0.1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</row>
    <row r="608" spans="1:25" x14ac:dyDescent="0.1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</row>
    <row r="609" spans="1:25" x14ac:dyDescent="0.1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</row>
    <row r="610" spans="1:25" x14ac:dyDescent="0.1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</row>
    <row r="611" spans="1:25" x14ac:dyDescent="0.1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</row>
    <row r="612" spans="1:25" x14ac:dyDescent="0.1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</row>
    <row r="613" spans="1:25" x14ac:dyDescent="0.1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</row>
    <row r="614" spans="1:25" x14ac:dyDescent="0.1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</row>
    <row r="615" spans="1:25" x14ac:dyDescent="0.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</row>
    <row r="616" spans="1:25" x14ac:dyDescent="0.1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</row>
    <row r="617" spans="1:25" x14ac:dyDescent="0.1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</row>
    <row r="618" spans="1:25" x14ac:dyDescent="0.1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</row>
    <row r="619" spans="1:25" x14ac:dyDescent="0.1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</row>
    <row r="620" spans="1:25" x14ac:dyDescent="0.1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</row>
    <row r="621" spans="1:25" x14ac:dyDescent="0.1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</row>
    <row r="622" spans="1:25" x14ac:dyDescent="0.1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</row>
    <row r="623" spans="1:25" x14ac:dyDescent="0.1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</row>
    <row r="624" spans="1:25" x14ac:dyDescent="0.1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</row>
    <row r="625" spans="1:25" x14ac:dyDescent="0.1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</row>
    <row r="626" spans="1:25" x14ac:dyDescent="0.1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</row>
    <row r="627" spans="1:25" x14ac:dyDescent="0.1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</row>
    <row r="628" spans="1:25" x14ac:dyDescent="0.1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</row>
    <row r="629" spans="1:25" x14ac:dyDescent="0.1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</row>
    <row r="630" spans="1:25" x14ac:dyDescent="0.1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</row>
    <row r="631" spans="1:25" x14ac:dyDescent="0.1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</row>
    <row r="632" spans="1:25" x14ac:dyDescent="0.1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</row>
    <row r="633" spans="1:25" x14ac:dyDescent="0.1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</row>
    <row r="634" spans="1:25" x14ac:dyDescent="0.1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</row>
    <row r="635" spans="1:25" x14ac:dyDescent="0.1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</row>
    <row r="636" spans="1:25" x14ac:dyDescent="0.1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</row>
    <row r="637" spans="1:25" x14ac:dyDescent="0.1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</row>
    <row r="638" spans="1:25" x14ac:dyDescent="0.1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</row>
    <row r="639" spans="1:25" x14ac:dyDescent="0.1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</row>
    <row r="640" spans="1:25" x14ac:dyDescent="0.1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</row>
    <row r="641" spans="1:25" x14ac:dyDescent="0.1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</row>
    <row r="642" spans="1:25" x14ac:dyDescent="0.1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1:25" x14ac:dyDescent="0.1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</row>
    <row r="644" spans="1:25" x14ac:dyDescent="0.1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</row>
    <row r="645" spans="1:25" x14ac:dyDescent="0.1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</row>
    <row r="646" spans="1:25" x14ac:dyDescent="0.1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</row>
    <row r="647" spans="1:25" x14ac:dyDescent="0.1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</row>
    <row r="648" spans="1:25" x14ac:dyDescent="0.1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</row>
    <row r="649" spans="1:25" x14ac:dyDescent="0.1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</row>
    <row r="650" spans="1:25" x14ac:dyDescent="0.1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</row>
    <row r="651" spans="1:25" x14ac:dyDescent="0.1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</row>
    <row r="652" spans="1:25" x14ac:dyDescent="0.1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</row>
    <row r="653" spans="1:25" x14ac:dyDescent="0.1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</row>
    <row r="654" spans="1:25" x14ac:dyDescent="0.1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</row>
    <row r="655" spans="1:25" x14ac:dyDescent="0.1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</row>
    <row r="656" spans="1:25" x14ac:dyDescent="0.1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</row>
    <row r="657" spans="1:25" x14ac:dyDescent="0.1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</row>
    <row r="658" spans="1:25" x14ac:dyDescent="0.1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</row>
    <row r="659" spans="1:25" x14ac:dyDescent="0.1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</row>
    <row r="660" spans="1:25" x14ac:dyDescent="0.1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</row>
    <row r="661" spans="1:25" x14ac:dyDescent="0.1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</row>
    <row r="662" spans="1:25" x14ac:dyDescent="0.1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</row>
    <row r="663" spans="1:25" x14ac:dyDescent="0.1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</row>
    <row r="664" spans="1:25" x14ac:dyDescent="0.1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</row>
    <row r="665" spans="1:25" x14ac:dyDescent="0.1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</row>
    <row r="666" spans="1:25" x14ac:dyDescent="0.1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</row>
    <row r="667" spans="1:25" x14ac:dyDescent="0.1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</row>
    <row r="668" spans="1:25" x14ac:dyDescent="0.1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</row>
    <row r="669" spans="1:25" x14ac:dyDescent="0.1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</row>
    <row r="670" spans="1:25" x14ac:dyDescent="0.1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1:25" x14ac:dyDescent="0.1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</row>
    <row r="672" spans="1:25" x14ac:dyDescent="0.1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</row>
    <row r="673" spans="1:25" x14ac:dyDescent="0.1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</row>
    <row r="674" spans="1:25" x14ac:dyDescent="0.1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</row>
    <row r="675" spans="1:25" x14ac:dyDescent="0.1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</row>
    <row r="676" spans="1:25" x14ac:dyDescent="0.1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</row>
    <row r="677" spans="1:25" x14ac:dyDescent="0.1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</row>
    <row r="678" spans="1:25" x14ac:dyDescent="0.1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</row>
    <row r="679" spans="1:25" x14ac:dyDescent="0.1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</row>
    <row r="680" spans="1:25" x14ac:dyDescent="0.1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</row>
    <row r="681" spans="1:25" x14ac:dyDescent="0.1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</row>
    <row r="682" spans="1:25" x14ac:dyDescent="0.1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</row>
    <row r="683" spans="1:25" x14ac:dyDescent="0.1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</row>
    <row r="684" spans="1:25" x14ac:dyDescent="0.1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</row>
    <row r="685" spans="1:25" x14ac:dyDescent="0.1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</row>
    <row r="686" spans="1:25" x14ac:dyDescent="0.1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</row>
    <row r="687" spans="1:25" x14ac:dyDescent="0.1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</row>
    <row r="688" spans="1:25" x14ac:dyDescent="0.1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</row>
    <row r="689" spans="1:25" x14ac:dyDescent="0.1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</row>
    <row r="690" spans="1:25" x14ac:dyDescent="0.1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</row>
    <row r="691" spans="1:25" x14ac:dyDescent="0.1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</row>
    <row r="692" spans="1:25" x14ac:dyDescent="0.1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</row>
    <row r="693" spans="1:25" x14ac:dyDescent="0.1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</row>
    <row r="694" spans="1:25" x14ac:dyDescent="0.1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</row>
    <row r="695" spans="1:25" x14ac:dyDescent="0.1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</row>
    <row r="696" spans="1:25" x14ac:dyDescent="0.1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</row>
    <row r="697" spans="1:25" x14ac:dyDescent="0.1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</row>
    <row r="698" spans="1:25" x14ac:dyDescent="0.1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spans="1:25" x14ac:dyDescent="0.1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</row>
    <row r="700" spans="1:25" x14ac:dyDescent="0.1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</row>
    <row r="701" spans="1:25" x14ac:dyDescent="0.1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</row>
    <row r="702" spans="1:25" x14ac:dyDescent="0.1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</row>
    <row r="703" spans="1:25" x14ac:dyDescent="0.1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</row>
    <row r="704" spans="1:25" x14ac:dyDescent="0.1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</row>
    <row r="705" spans="1:25" x14ac:dyDescent="0.1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</row>
    <row r="706" spans="1:25" x14ac:dyDescent="0.1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</row>
    <row r="707" spans="1:25" x14ac:dyDescent="0.1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</row>
    <row r="708" spans="1:25" x14ac:dyDescent="0.1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</row>
    <row r="709" spans="1:25" x14ac:dyDescent="0.1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</row>
    <row r="710" spans="1:25" x14ac:dyDescent="0.1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</row>
    <row r="711" spans="1:25" x14ac:dyDescent="0.1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</row>
    <row r="712" spans="1:25" x14ac:dyDescent="0.1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</row>
    <row r="713" spans="1:25" x14ac:dyDescent="0.1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</row>
    <row r="714" spans="1:25" x14ac:dyDescent="0.1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</row>
    <row r="715" spans="1:25" x14ac:dyDescent="0.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</row>
    <row r="716" spans="1:25" x14ac:dyDescent="0.1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</row>
    <row r="717" spans="1:25" x14ac:dyDescent="0.1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</row>
    <row r="718" spans="1:25" x14ac:dyDescent="0.1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</row>
    <row r="719" spans="1:25" x14ac:dyDescent="0.1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</row>
    <row r="720" spans="1:25" x14ac:dyDescent="0.1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</row>
    <row r="721" spans="1:25" x14ac:dyDescent="0.1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</row>
    <row r="722" spans="1:25" x14ac:dyDescent="0.1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</row>
    <row r="723" spans="1:25" x14ac:dyDescent="0.1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</row>
    <row r="724" spans="1:25" x14ac:dyDescent="0.1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</row>
    <row r="725" spans="1:25" x14ac:dyDescent="0.1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</row>
    <row r="726" spans="1:25" x14ac:dyDescent="0.1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spans="1:25" x14ac:dyDescent="0.1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</row>
    <row r="728" spans="1:25" x14ac:dyDescent="0.1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</row>
    <row r="729" spans="1:25" x14ac:dyDescent="0.1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</row>
    <row r="730" spans="1:25" x14ac:dyDescent="0.1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</row>
    <row r="731" spans="1:25" x14ac:dyDescent="0.1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</row>
    <row r="732" spans="1:25" x14ac:dyDescent="0.1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</row>
    <row r="733" spans="1:25" x14ac:dyDescent="0.1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</row>
    <row r="734" spans="1:25" x14ac:dyDescent="0.1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</row>
    <row r="735" spans="1:25" x14ac:dyDescent="0.1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</row>
    <row r="736" spans="1:25" x14ac:dyDescent="0.1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</row>
    <row r="737" spans="1:25" x14ac:dyDescent="0.1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</row>
    <row r="738" spans="1:25" x14ac:dyDescent="0.1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</row>
    <row r="739" spans="1:25" x14ac:dyDescent="0.1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</row>
    <row r="740" spans="1:25" x14ac:dyDescent="0.1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</row>
    <row r="741" spans="1:25" x14ac:dyDescent="0.1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</row>
    <row r="742" spans="1:25" x14ac:dyDescent="0.1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</row>
    <row r="743" spans="1:25" x14ac:dyDescent="0.1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</row>
    <row r="744" spans="1:25" x14ac:dyDescent="0.1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</row>
    <row r="745" spans="1:25" x14ac:dyDescent="0.1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</row>
    <row r="746" spans="1:25" x14ac:dyDescent="0.1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</row>
    <row r="747" spans="1:25" x14ac:dyDescent="0.1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</row>
    <row r="748" spans="1:25" x14ac:dyDescent="0.1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</row>
    <row r="749" spans="1:25" x14ac:dyDescent="0.1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</row>
    <row r="750" spans="1:25" x14ac:dyDescent="0.1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</row>
    <row r="751" spans="1:25" x14ac:dyDescent="0.1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</row>
    <row r="752" spans="1:25" x14ac:dyDescent="0.1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</row>
    <row r="753" spans="1:25" x14ac:dyDescent="0.1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</row>
    <row r="754" spans="1:25" x14ac:dyDescent="0.1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</row>
    <row r="755" spans="1:25" x14ac:dyDescent="0.1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</row>
    <row r="756" spans="1:25" x14ac:dyDescent="0.1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</row>
    <row r="757" spans="1:25" x14ac:dyDescent="0.1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</row>
    <row r="758" spans="1:25" x14ac:dyDescent="0.1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</row>
    <row r="759" spans="1:25" x14ac:dyDescent="0.1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</row>
    <row r="760" spans="1:25" x14ac:dyDescent="0.1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</row>
    <row r="761" spans="1:25" x14ac:dyDescent="0.1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</row>
    <row r="762" spans="1:25" x14ac:dyDescent="0.1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</row>
    <row r="763" spans="1:25" x14ac:dyDescent="0.1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</row>
    <row r="764" spans="1:25" x14ac:dyDescent="0.1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</row>
    <row r="765" spans="1:25" x14ac:dyDescent="0.1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</row>
    <row r="766" spans="1:25" x14ac:dyDescent="0.1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</row>
    <row r="767" spans="1:25" x14ac:dyDescent="0.1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</row>
    <row r="768" spans="1:25" x14ac:dyDescent="0.1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</row>
    <row r="769" spans="1:25" x14ac:dyDescent="0.1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</row>
    <row r="770" spans="1:25" x14ac:dyDescent="0.1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</row>
    <row r="771" spans="1:25" x14ac:dyDescent="0.1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</row>
    <row r="772" spans="1:25" x14ac:dyDescent="0.1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</row>
    <row r="773" spans="1:25" x14ac:dyDescent="0.1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</row>
    <row r="774" spans="1:25" x14ac:dyDescent="0.1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</row>
    <row r="775" spans="1:25" x14ac:dyDescent="0.1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</row>
    <row r="776" spans="1:25" x14ac:dyDescent="0.1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</row>
    <row r="777" spans="1:25" x14ac:dyDescent="0.1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</row>
    <row r="778" spans="1:25" x14ac:dyDescent="0.1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</row>
    <row r="779" spans="1:25" x14ac:dyDescent="0.1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</row>
    <row r="780" spans="1:25" x14ac:dyDescent="0.1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</row>
    <row r="781" spans="1:25" x14ac:dyDescent="0.1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</row>
    <row r="782" spans="1:25" x14ac:dyDescent="0.1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</row>
    <row r="783" spans="1:25" x14ac:dyDescent="0.1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</row>
    <row r="784" spans="1:25" x14ac:dyDescent="0.1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</row>
    <row r="785" spans="1:25" x14ac:dyDescent="0.1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</row>
    <row r="786" spans="1:25" x14ac:dyDescent="0.1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</row>
    <row r="787" spans="1:25" x14ac:dyDescent="0.1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</row>
    <row r="788" spans="1:25" x14ac:dyDescent="0.1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</row>
    <row r="789" spans="1:25" x14ac:dyDescent="0.1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</row>
    <row r="790" spans="1:25" x14ac:dyDescent="0.1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</row>
    <row r="791" spans="1:25" x14ac:dyDescent="0.1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</row>
    <row r="792" spans="1:25" x14ac:dyDescent="0.1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</row>
    <row r="793" spans="1:25" x14ac:dyDescent="0.1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</row>
    <row r="794" spans="1:25" x14ac:dyDescent="0.1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</row>
    <row r="795" spans="1:25" x14ac:dyDescent="0.1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</row>
    <row r="796" spans="1:25" x14ac:dyDescent="0.1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</row>
    <row r="797" spans="1:25" x14ac:dyDescent="0.1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</row>
    <row r="798" spans="1:25" x14ac:dyDescent="0.1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</row>
    <row r="799" spans="1:25" x14ac:dyDescent="0.1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</row>
    <row r="800" spans="1:25" x14ac:dyDescent="0.1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</row>
    <row r="801" spans="1:25" x14ac:dyDescent="0.1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</row>
    <row r="802" spans="1:25" x14ac:dyDescent="0.1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</row>
    <row r="803" spans="1:25" x14ac:dyDescent="0.1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</row>
    <row r="804" spans="1:25" x14ac:dyDescent="0.1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</row>
    <row r="805" spans="1:25" x14ac:dyDescent="0.1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</row>
    <row r="806" spans="1:25" x14ac:dyDescent="0.1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</row>
    <row r="807" spans="1:25" x14ac:dyDescent="0.1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</row>
    <row r="808" spans="1:25" x14ac:dyDescent="0.1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</row>
    <row r="809" spans="1:25" x14ac:dyDescent="0.1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</row>
    <row r="810" spans="1:25" x14ac:dyDescent="0.1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</row>
    <row r="811" spans="1:25" x14ac:dyDescent="0.1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</row>
    <row r="812" spans="1:25" x14ac:dyDescent="0.1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</row>
    <row r="813" spans="1:25" x14ac:dyDescent="0.1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</row>
    <row r="814" spans="1:25" x14ac:dyDescent="0.1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</row>
    <row r="815" spans="1:25" x14ac:dyDescent="0.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</row>
    <row r="816" spans="1:25" x14ac:dyDescent="0.1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</row>
    <row r="817" spans="1:25" x14ac:dyDescent="0.1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</row>
    <row r="818" spans="1:25" x14ac:dyDescent="0.1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</row>
    <row r="819" spans="1:25" x14ac:dyDescent="0.1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</row>
    <row r="820" spans="1:25" x14ac:dyDescent="0.1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</row>
    <row r="821" spans="1:25" x14ac:dyDescent="0.1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</row>
    <row r="822" spans="1:25" x14ac:dyDescent="0.1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</row>
    <row r="823" spans="1:25" x14ac:dyDescent="0.1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</row>
    <row r="824" spans="1:25" x14ac:dyDescent="0.1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</row>
    <row r="825" spans="1:25" x14ac:dyDescent="0.1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</row>
    <row r="826" spans="1:25" x14ac:dyDescent="0.1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spans="1:25" x14ac:dyDescent="0.1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</row>
    <row r="828" spans="1:25" x14ac:dyDescent="0.1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</row>
    <row r="829" spans="1:25" x14ac:dyDescent="0.1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</row>
    <row r="830" spans="1:25" x14ac:dyDescent="0.1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</row>
    <row r="831" spans="1:25" x14ac:dyDescent="0.1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</row>
    <row r="832" spans="1:25" x14ac:dyDescent="0.1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</row>
    <row r="833" spans="1:25" x14ac:dyDescent="0.1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</row>
    <row r="834" spans="1:25" x14ac:dyDescent="0.1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</row>
    <row r="835" spans="1:25" x14ac:dyDescent="0.1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</row>
    <row r="836" spans="1:25" x14ac:dyDescent="0.1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</row>
    <row r="837" spans="1:25" x14ac:dyDescent="0.1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</row>
    <row r="838" spans="1:25" x14ac:dyDescent="0.1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</row>
    <row r="839" spans="1:25" x14ac:dyDescent="0.1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</row>
    <row r="840" spans="1:25" x14ac:dyDescent="0.1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</row>
    <row r="841" spans="1:25" x14ac:dyDescent="0.1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</row>
    <row r="842" spans="1:25" x14ac:dyDescent="0.1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</row>
    <row r="843" spans="1:25" x14ac:dyDescent="0.1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</row>
    <row r="844" spans="1:25" x14ac:dyDescent="0.1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</row>
    <row r="845" spans="1:25" x14ac:dyDescent="0.1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</row>
    <row r="846" spans="1:25" x14ac:dyDescent="0.1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</row>
    <row r="847" spans="1:25" x14ac:dyDescent="0.1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</row>
    <row r="848" spans="1:25" x14ac:dyDescent="0.1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</row>
    <row r="849" spans="1:25" x14ac:dyDescent="0.1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</row>
    <row r="850" spans="1:25" x14ac:dyDescent="0.1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</row>
    <row r="851" spans="1:25" x14ac:dyDescent="0.1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</row>
    <row r="852" spans="1:25" x14ac:dyDescent="0.1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</row>
    <row r="853" spans="1:25" x14ac:dyDescent="0.1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</row>
    <row r="854" spans="1:25" x14ac:dyDescent="0.1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</row>
    <row r="855" spans="1:25" x14ac:dyDescent="0.1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</row>
    <row r="856" spans="1:25" x14ac:dyDescent="0.1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</row>
    <row r="857" spans="1:25" x14ac:dyDescent="0.1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</row>
    <row r="858" spans="1:25" x14ac:dyDescent="0.1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</row>
    <row r="859" spans="1:25" x14ac:dyDescent="0.1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</row>
    <row r="860" spans="1:25" x14ac:dyDescent="0.1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</row>
    <row r="861" spans="1:25" x14ac:dyDescent="0.1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</row>
    <row r="862" spans="1:25" x14ac:dyDescent="0.1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</row>
    <row r="863" spans="1:25" x14ac:dyDescent="0.1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</row>
    <row r="864" spans="1:25" x14ac:dyDescent="0.1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</row>
    <row r="865" spans="1:25" x14ac:dyDescent="0.1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</row>
    <row r="866" spans="1:25" x14ac:dyDescent="0.1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</row>
    <row r="867" spans="1:25" x14ac:dyDescent="0.1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</row>
    <row r="868" spans="1:25" x14ac:dyDescent="0.1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</row>
    <row r="869" spans="1:25" x14ac:dyDescent="0.1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</row>
    <row r="870" spans="1:25" x14ac:dyDescent="0.1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</row>
    <row r="871" spans="1:25" x14ac:dyDescent="0.1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</row>
    <row r="872" spans="1:25" x14ac:dyDescent="0.1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</row>
    <row r="873" spans="1:25" x14ac:dyDescent="0.1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</row>
    <row r="874" spans="1:25" x14ac:dyDescent="0.1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</row>
    <row r="875" spans="1:25" x14ac:dyDescent="0.1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</row>
    <row r="876" spans="1:25" x14ac:dyDescent="0.1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</row>
    <row r="877" spans="1:25" x14ac:dyDescent="0.1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</row>
    <row r="878" spans="1:25" x14ac:dyDescent="0.1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</row>
    <row r="879" spans="1:25" x14ac:dyDescent="0.1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</row>
    <row r="880" spans="1:25" x14ac:dyDescent="0.1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</row>
    <row r="881" spans="1:25" x14ac:dyDescent="0.1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</row>
    <row r="882" spans="1:25" x14ac:dyDescent="0.1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</row>
    <row r="883" spans="1:25" x14ac:dyDescent="0.1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</row>
    <row r="884" spans="1:25" x14ac:dyDescent="0.1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</row>
    <row r="885" spans="1:25" x14ac:dyDescent="0.1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</row>
    <row r="886" spans="1:25" x14ac:dyDescent="0.1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</row>
    <row r="887" spans="1:25" x14ac:dyDescent="0.1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</row>
    <row r="888" spans="1:25" x14ac:dyDescent="0.1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</row>
    <row r="889" spans="1:25" x14ac:dyDescent="0.1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</row>
    <row r="890" spans="1:25" x14ac:dyDescent="0.1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</row>
    <row r="891" spans="1:25" x14ac:dyDescent="0.1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</row>
    <row r="892" spans="1:25" x14ac:dyDescent="0.1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</row>
    <row r="893" spans="1:25" x14ac:dyDescent="0.1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</row>
    <row r="894" spans="1:25" x14ac:dyDescent="0.1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</row>
    <row r="895" spans="1:25" x14ac:dyDescent="0.1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</row>
    <row r="896" spans="1:25" x14ac:dyDescent="0.1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</row>
    <row r="897" spans="1:25" x14ac:dyDescent="0.1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</row>
    <row r="898" spans="1:25" x14ac:dyDescent="0.1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</row>
    <row r="899" spans="1:25" x14ac:dyDescent="0.1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</row>
    <row r="900" spans="1:25" x14ac:dyDescent="0.1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</row>
    <row r="901" spans="1:25" x14ac:dyDescent="0.1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</row>
    <row r="902" spans="1:25" x14ac:dyDescent="0.1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</row>
    <row r="903" spans="1:25" x14ac:dyDescent="0.1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</row>
    <row r="904" spans="1:25" x14ac:dyDescent="0.1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</row>
    <row r="905" spans="1:25" x14ac:dyDescent="0.1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</row>
    <row r="906" spans="1:25" x14ac:dyDescent="0.1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</row>
    <row r="907" spans="1:25" x14ac:dyDescent="0.1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</row>
    <row r="908" spans="1:25" x14ac:dyDescent="0.1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</row>
    <row r="909" spans="1:25" x14ac:dyDescent="0.1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</row>
    <row r="910" spans="1:25" x14ac:dyDescent="0.1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</row>
    <row r="911" spans="1:25" x14ac:dyDescent="0.1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</row>
    <row r="912" spans="1:25" x14ac:dyDescent="0.1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</row>
    <row r="913" spans="1:25" x14ac:dyDescent="0.1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</row>
    <row r="914" spans="1:25" x14ac:dyDescent="0.1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</row>
    <row r="915" spans="1:25" x14ac:dyDescent="0.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</row>
    <row r="916" spans="1:25" x14ac:dyDescent="0.1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</row>
    <row r="917" spans="1:25" x14ac:dyDescent="0.1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</row>
    <row r="918" spans="1:25" x14ac:dyDescent="0.1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</row>
    <row r="919" spans="1:25" x14ac:dyDescent="0.1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</row>
    <row r="920" spans="1:25" x14ac:dyDescent="0.1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</row>
    <row r="921" spans="1:25" x14ac:dyDescent="0.1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</row>
    <row r="922" spans="1:25" x14ac:dyDescent="0.1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</row>
    <row r="923" spans="1:25" x14ac:dyDescent="0.1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</row>
    <row r="924" spans="1:25" x14ac:dyDescent="0.1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</row>
    <row r="925" spans="1:25" x14ac:dyDescent="0.1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</row>
    <row r="926" spans="1:25" x14ac:dyDescent="0.1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</row>
    <row r="927" spans="1:25" x14ac:dyDescent="0.1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</row>
    <row r="928" spans="1:25" x14ac:dyDescent="0.1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</row>
    <row r="929" spans="1:25" x14ac:dyDescent="0.1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</row>
    <row r="930" spans="1:25" x14ac:dyDescent="0.1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</row>
    <row r="931" spans="1:25" x14ac:dyDescent="0.1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</row>
    <row r="932" spans="1:25" x14ac:dyDescent="0.1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</row>
    <row r="933" spans="1:25" x14ac:dyDescent="0.1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</row>
    <row r="934" spans="1:25" x14ac:dyDescent="0.1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</row>
    <row r="935" spans="1:25" x14ac:dyDescent="0.1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</row>
    <row r="936" spans="1:25" x14ac:dyDescent="0.1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</row>
    <row r="937" spans="1:25" x14ac:dyDescent="0.1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</row>
    <row r="938" spans="1:25" x14ac:dyDescent="0.1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</row>
    <row r="939" spans="1:25" x14ac:dyDescent="0.1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</row>
    <row r="940" spans="1:25" x14ac:dyDescent="0.1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</row>
    <row r="941" spans="1:25" x14ac:dyDescent="0.1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</row>
    <row r="942" spans="1:25" x14ac:dyDescent="0.1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</row>
    <row r="943" spans="1:25" x14ac:dyDescent="0.1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</row>
    <row r="944" spans="1:25" x14ac:dyDescent="0.1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</row>
    <row r="945" spans="1:25" x14ac:dyDescent="0.1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</row>
    <row r="946" spans="1:25" x14ac:dyDescent="0.1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</row>
    <row r="947" spans="1:25" x14ac:dyDescent="0.1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</row>
    <row r="948" spans="1:25" x14ac:dyDescent="0.1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</row>
    <row r="949" spans="1:25" x14ac:dyDescent="0.1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</row>
    <row r="950" spans="1:25" x14ac:dyDescent="0.1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</row>
    <row r="951" spans="1:25" x14ac:dyDescent="0.1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</row>
    <row r="952" spans="1:25" x14ac:dyDescent="0.1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</row>
    <row r="953" spans="1:25" x14ac:dyDescent="0.1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</row>
    <row r="954" spans="1:25" x14ac:dyDescent="0.1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</row>
    <row r="955" spans="1:25" x14ac:dyDescent="0.1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</row>
    <row r="956" spans="1:25" x14ac:dyDescent="0.1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</row>
    <row r="957" spans="1:25" x14ac:dyDescent="0.1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</row>
    <row r="958" spans="1:25" x14ac:dyDescent="0.1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</row>
    <row r="959" spans="1:25" x14ac:dyDescent="0.1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</row>
    <row r="960" spans="1:25" x14ac:dyDescent="0.1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</row>
    <row r="961" spans="1:25" x14ac:dyDescent="0.1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</row>
    <row r="962" spans="1:25" x14ac:dyDescent="0.1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</row>
    <row r="963" spans="1:25" x14ac:dyDescent="0.1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</row>
    <row r="964" spans="1:25" x14ac:dyDescent="0.1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</row>
    <row r="965" spans="1:25" x14ac:dyDescent="0.1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</row>
    <row r="966" spans="1:25" x14ac:dyDescent="0.1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</row>
    <row r="967" spans="1:25" x14ac:dyDescent="0.1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</row>
    <row r="968" spans="1:25" x14ac:dyDescent="0.1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</row>
    <row r="969" spans="1:25" x14ac:dyDescent="0.1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</row>
    <row r="970" spans="1:25" x14ac:dyDescent="0.1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</row>
    <row r="971" spans="1:25" x14ac:dyDescent="0.1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</row>
    <row r="972" spans="1:25" x14ac:dyDescent="0.1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</row>
    <row r="973" spans="1:25" x14ac:dyDescent="0.1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</row>
    <row r="974" spans="1:25" x14ac:dyDescent="0.1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</row>
    <row r="975" spans="1:25" x14ac:dyDescent="0.1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</row>
    <row r="976" spans="1:25" x14ac:dyDescent="0.1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</row>
    <row r="977" spans="1:25" x14ac:dyDescent="0.1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</row>
    <row r="978" spans="1:25" x14ac:dyDescent="0.1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</row>
    <row r="979" spans="1:25" x14ac:dyDescent="0.1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</row>
    <row r="980" spans="1:25" x14ac:dyDescent="0.1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</row>
    <row r="981" spans="1:25" x14ac:dyDescent="0.1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</row>
    <row r="982" spans="1:25" x14ac:dyDescent="0.1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</row>
    <row r="983" spans="1:25" x14ac:dyDescent="0.1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</row>
    <row r="984" spans="1:25" x14ac:dyDescent="0.1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</row>
    <row r="985" spans="1:25" x14ac:dyDescent="0.1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</row>
    <row r="986" spans="1:25" x14ac:dyDescent="0.1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</row>
    <row r="987" spans="1:25" x14ac:dyDescent="0.1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</row>
    <row r="988" spans="1:25" x14ac:dyDescent="0.1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</row>
    <row r="989" spans="1:25" x14ac:dyDescent="0.1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</row>
    <row r="990" spans="1:25" x14ac:dyDescent="0.1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</row>
    <row r="991" spans="1:25" x14ac:dyDescent="0.1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</row>
    <row r="992" spans="1:25" x14ac:dyDescent="0.1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</row>
    <row r="993" spans="1:25" x14ac:dyDescent="0.1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</row>
    <row r="994" spans="1:25" x14ac:dyDescent="0.1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</row>
    <row r="995" spans="1:25" x14ac:dyDescent="0.1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</row>
    <row r="996" spans="1:25" x14ac:dyDescent="0.1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</row>
    <row r="997" spans="1:25" x14ac:dyDescent="0.1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</row>
    <row r="998" spans="1:25" x14ac:dyDescent="0.1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</row>
    <row r="999" spans="1:25" x14ac:dyDescent="0.1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</row>
    <row r="1000" spans="1:25" x14ac:dyDescent="0.1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CD6C-E6F2-C54E-9BCD-D4139A7B4C6E}">
  <dimension ref="A1:Z998"/>
  <sheetViews>
    <sheetView workbookViewId="0">
      <selection activeCell="B17" sqref="B17"/>
    </sheetView>
  </sheetViews>
  <sheetFormatPr baseColWidth="10" defaultRowHeight="13" x14ac:dyDescent="0.15"/>
  <sheetData>
    <row r="1" spans="1:26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15">
      <c r="A4" s="24"/>
      <c r="B4" s="28" t="s">
        <v>1218</v>
      </c>
      <c r="C4" s="28" t="s">
        <v>1197</v>
      </c>
      <c r="D4" s="28" t="s">
        <v>1198</v>
      </c>
      <c r="E4" s="28" t="s">
        <v>1199</v>
      </c>
      <c r="F4" s="28" t="s">
        <v>1200</v>
      </c>
      <c r="G4" s="28" t="s">
        <v>1201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15">
      <c r="A5" s="24"/>
      <c r="B5" s="24" t="s">
        <v>1213</v>
      </c>
      <c r="C5" s="24" t="s">
        <v>1203</v>
      </c>
      <c r="D5" s="24" t="s">
        <v>1204</v>
      </c>
      <c r="E5" s="24" t="s">
        <v>1203</v>
      </c>
      <c r="F5" s="24" t="s">
        <v>1204</v>
      </c>
      <c r="G5" s="24" t="s">
        <v>1203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x14ac:dyDescent="0.15">
      <c r="A8" s="24"/>
      <c r="B8" s="28" t="s">
        <v>1205</v>
      </c>
      <c r="C8" s="28">
        <v>70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x14ac:dyDescent="0.15">
      <c r="A11" s="24"/>
      <c r="B11" s="28" t="s">
        <v>1219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6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x14ac:dyDescent="0.15">
      <c r="A13" s="24"/>
      <c r="B13" s="28"/>
      <c r="C13" s="28" t="s">
        <v>1197</v>
      </c>
      <c r="D13" s="28" t="s">
        <v>1198</v>
      </c>
      <c r="E13" s="28" t="s">
        <v>1199</v>
      </c>
      <c r="F13" s="28" t="s">
        <v>1200</v>
      </c>
      <c r="G13" s="28" t="s">
        <v>1201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x14ac:dyDescent="0.15">
      <c r="A14" s="24"/>
      <c r="B14" s="24" t="s">
        <v>1207</v>
      </c>
      <c r="C14" s="24">
        <v>1</v>
      </c>
      <c r="D14" s="24">
        <v>1</v>
      </c>
      <c r="E14" s="24">
        <v>1</v>
      </c>
      <c r="F14" s="24">
        <v>1</v>
      </c>
      <c r="G14" s="24">
        <v>1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x14ac:dyDescent="0.15">
      <c r="A15" s="24"/>
      <c r="B15" s="24" t="s">
        <v>1208</v>
      </c>
      <c r="C15" s="24">
        <v>20</v>
      </c>
      <c r="D15" s="24">
        <v>15</v>
      </c>
      <c r="E15" s="24">
        <v>4</v>
      </c>
      <c r="F15" s="24">
        <v>3</v>
      </c>
      <c r="G15" s="24">
        <v>7</v>
      </c>
      <c r="H15" s="29">
        <v>0.38055555555555554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x14ac:dyDescent="0.15">
      <c r="A17" s="24"/>
      <c r="B17" s="28" t="s">
        <v>1209</v>
      </c>
      <c r="C17" s="24"/>
      <c r="D17" s="30">
        <v>4.166666666666667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15">
      <c r="A20" s="24"/>
      <c r="B20" s="24" t="s">
        <v>1217</v>
      </c>
      <c r="C20" s="24">
        <v>49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x14ac:dyDescent="0.15">
      <c r="A21" s="24"/>
      <c r="B21" s="24" t="s">
        <v>1220</v>
      </c>
      <c r="C21" s="24">
        <v>49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x14ac:dyDescent="0.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x14ac:dyDescent="0.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x14ac:dyDescent="0.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x14ac:dyDescent="0.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x14ac:dyDescent="0.1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x14ac:dyDescent="0.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x14ac:dyDescent="0.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x14ac:dyDescent="0.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x14ac:dyDescent="0.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x14ac:dyDescent="0.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x14ac:dyDescent="0.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x14ac:dyDescent="0.1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x14ac:dyDescent="0.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x14ac:dyDescent="0.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x14ac:dyDescent="0.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x14ac:dyDescent="0.1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x14ac:dyDescent="0.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x14ac:dyDescent="0.1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x14ac:dyDescent="0.1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x14ac:dyDescent="0.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x14ac:dyDescent="0.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x14ac:dyDescent="0.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x14ac:dyDescent="0.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x14ac:dyDescent="0.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x14ac:dyDescent="0.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x14ac:dyDescent="0.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x14ac:dyDescent="0.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x14ac:dyDescent="0.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x14ac:dyDescent="0.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x14ac:dyDescent="0.1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x14ac:dyDescent="0.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x14ac:dyDescent="0.1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x14ac:dyDescent="0.1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x14ac:dyDescent="0.1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x14ac:dyDescent="0.1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x14ac:dyDescent="0.1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x14ac:dyDescent="0.1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x14ac:dyDescent="0.1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x14ac:dyDescent="0.1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x14ac:dyDescent="0.1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x14ac:dyDescent="0.1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x14ac:dyDescent="0.1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x14ac:dyDescent="0.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x14ac:dyDescent="0.1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x14ac:dyDescent="0.1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x14ac:dyDescent="0.1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x14ac:dyDescent="0.1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x14ac:dyDescent="0.1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x14ac:dyDescent="0.1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x14ac:dyDescent="0.1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x14ac:dyDescent="0.1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x14ac:dyDescent="0.1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x14ac:dyDescent="0.1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x14ac:dyDescent="0.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x14ac:dyDescent="0.1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x14ac:dyDescent="0.1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x14ac:dyDescent="0.1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x14ac:dyDescent="0.1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x14ac:dyDescent="0.1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x14ac:dyDescent="0.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x14ac:dyDescent="0.1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x14ac:dyDescent="0.1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x14ac:dyDescent="0.1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x14ac:dyDescent="0.1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x14ac:dyDescent="0.1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x14ac:dyDescent="0.1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x14ac:dyDescent="0.1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x14ac:dyDescent="0.1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x14ac:dyDescent="0.1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x14ac:dyDescent="0.1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x14ac:dyDescent="0.1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x14ac:dyDescent="0.1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x14ac:dyDescent="0.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x14ac:dyDescent="0.1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x14ac:dyDescent="0.1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x14ac:dyDescent="0.1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x14ac:dyDescent="0.1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x14ac:dyDescent="0.1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x14ac:dyDescent="0.1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x14ac:dyDescent="0.1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x14ac:dyDescent="0.1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x14ac:dyDescent="0.1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x14ac:dyDescent="0.1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x14ac:dyDescent="0.1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x14ac:dyDescent="0.1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x14ac:dyDescent="0.1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x14ac:dyDescent="0.1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x14ac:dyDescent="0.1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x14ac:dyDescent="0.1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x14ac:dyDescent="0.1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x14ac:dyDescent="0.1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x14ac:dyDescent="0.1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x14ac:dyDescent="0.1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x14ac:dyDescent="0.1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x14ac:dyDescent="0.1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x14ac:dyDescent="0.1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x14ac:dyDescent="0.1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x14ac:dyDescent="0.1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x14ac:dyDescent="0.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x14ac:dyDescent="0.1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x14ac:dyDescent="0.1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x14ac:dyDescent="0.1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x14ac:dyDescent="0.1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x14ac:dyDescent="0.1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x14ac:dyDescent="0.1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x14ac:dyDescent="0.1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x14ac:dyDescent="0.1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x14ac:dyDescent="0.1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x14ac:dyDescent="0.1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x14ac:dyDescent="0.1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x14ac:dyDescent="0.1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x14ac:dyDescent="0.1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x14ac:dyDescent="0.1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x14ac:dyDescent="0.1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x14ac:dyDescent="0.1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x14ac:dyDescent="0.1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x14ac:dyDescent="0.1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x14ac:dyDescent="0.1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x14ac:dyDescent="0.1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x14ac:dyDescent="0.1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x14ac:dyDescent="0.1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x14ac:dyDescent="0.1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x14ac:dyDescent="0.1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x14ac:dyDescent="0.1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x14ac:dyDescent="0.1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x14ac:dyDescent="0.1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x14ac:dyDescent="0.1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x14ac:dyDescent="0.1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x14ac:dyDescent="0.1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x14ac:dyDescent="0.1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x14ac:dyDescent="0.1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x14ac:dyDescent="0.1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x14ac:dyDescent="0.1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x14ac:dyDescent="0.1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x14ac:dyDescent="0.1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x14ac:dyDescent="0.1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x14ac:dyDescent="0.1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x14ac:dyDescent="0.1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x14ac:dyDescent="0.1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x14ac:dyDescent="0.1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x14ac:dyDescent="0.1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x14ac:dyDescent="0.1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x14ac:dyDescent="0.1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x14ac:dyDescent="0.1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x14ac:dyDescent="0.1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x14ac:dyDescent="0.1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x14ac:dyDescent="0.1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x14ac:dyDescent="0.1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x14ac:dyDescent="0.1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x14ac:dyDescent="0.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x14ac:dyDescent="0.1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x14ac:dyDescent="0.1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x14ac:dyDescent="0.1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x14ac:dyDescent="0.1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x14ac:dyDescent="0.1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x14ac:dyDescent="0.1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x14ac:dyDescent="0.1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x14ac:dyDescent="0.1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x14ac:dyDescent="0.1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x14ac:dyDescent="0.1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x14ac:dyDescent="0.1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x14ac:dyDescent="0.1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x14ac:dyDescent="0.1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x14ac:dyDescent="0.1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x14ac:dyDescent="0.1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x14ac:dyDescent="0.1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x14ac:dyDescent="0.1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x14ac:dyDescent="0.1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x14ac:dyDescent="0.1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x14ac:dyDescent="0.1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x14ac:dyDescent="0.1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x14ac:dyDescent="0.1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x14ac:dyDescent="0.1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x14ac:dyDescent="0.1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x14ac:dyDescent="0.1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x14ac:dyDescent="0.1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x14ac:dyDescent="0.1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x14ac:dyDescent="0.1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x14ac:dyDescent="0.1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x14ac:dyDescent="0.1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x14ac:dyDescent="0.1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x14ac:dyDescent="0.1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x14ac:dyDescent="0.1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x14ac:dyDescent="0.1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x14ac:dyDescent="0.1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x14ac:dyDescent="0.1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x14ac:dyDescent="0.1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x14ac:dyDescent="0.1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x14ac:dyDescent="0.1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x14ac:dyDescent="0.1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x14ac:dyDescent="0.1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x14ac:dyDescent="0.1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x14ac:dyDescent="0.1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x14ac:dyDescent="0.1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x14ac:dyDescent="0.1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x14ac:dyDescent="0.1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x14ac:dyDescent="0.1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x14ac:dyDescent="0.1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x14ac:dyDescent="0.1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x14ac:dyDescent="0.1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x14ac:dyDescent="0.1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x14ac:dyDescent="0.1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x14ac:dyDescent="0.1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x14ac:dyDescent="0.1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x14ac:dyDescent="0.1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x14ac:dyDescent="0.1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x14ac:dyDescent="0.1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x14ac:dyDescent="0.1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x14ac:dyDescent="0.1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x14ac:dyDescent="0.1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x14ac:dyDescent="0.1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x14ac:dyDescent="0.1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x14ac:dyDescent="0.1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x14ac:dyDescent="0.1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x14ac:dyDescent="0.1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x14ac:dyDescent="0.1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x14ac:dyDescent="0.1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x14ac:dyDescent="0.1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x14ac:dyDescent="0.1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x14ac:dyDescent="0.1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x14ac:dyDescent="0.1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x14ac:dyDescent="0.1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x14ac:dyDescent="0.1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x14ac:dyDescent="0.1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x14ac:dyDescent="0.1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x14ac:dyDescent="0.1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x14ac:dyDescent="0.1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x14ac:dyDescent="0.1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x14ac:dyDescent="0.1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x14ac:dyDescent="0.1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x14ac:dyDescent="0.1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x14ac:dyDescent="0.1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x14ac:dyDescent="0.1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x14ac:dyDescent="0.1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x14ac:dyDescent="0.1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x14ac:dyDescent="0.1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x14ac:dyDescent="0.1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x14ac:dyDescent="0.1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x14ac:dyDescent="0.1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x14ac:dyDescent="0.1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x14ac:dyDescent="0.1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x14ac:dyDescent="0.1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x14ac:dyDescent="0.1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x14ac:dyDescent="0.1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x14ac:dyDescent="0.1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x14ac:dyDescent="0.1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x14ac:dyDescent="0.1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x14ac:dyDescent="0.1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x14ac:dyDescent="0.1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x14ac:dyDescent="0.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x14ac:dyDescent="0.1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x14ac:dyDescent="0.1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x14ac:dyDescent="0.1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x14ac:dyDescent="0.1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x14ac:dyDescent="0.1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x14ac:dyDescent="0.1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x14ac:dyDescent="0.1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x14ac:dyDescent="0.1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x14ac:dyDescent="0.1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x14ac:dyDescent="0.1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x14ac:dyDescent="0.1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x14ac:dyDescent="0.1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x14ac:dyDescent="0.1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x14ac:dyDescent="0.1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x14ac:dyDescent="0.1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x14ac:dyDescent="0.1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x14ac:dyDescent="0.1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x14ac:dyDescent="0.1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x14ac:dyDescent="0.1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x14ac:dyDescent="0.1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x14ac:dyDescent="0.1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x14ac:dyDescent="0.1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x14ac:dyDescent="0.1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x14ac:dyDescent="0.1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x14ac:dyDescent="0.1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x14ac:dyDescent="0.1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x14ac:dyDescent="0.1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x14ac:dyDescent="0.1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x14ac:dyDescent="0.1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x14ac:dyDescent="0.1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x14ac:dyDescent="0.1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x14ac:dyDescent="0.1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x14ac:dyDescent="0.1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x14ac:dyDescent="0.1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x14ac:dyDescent="0.1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x14ac:dyDescent="0.1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x14ac:dyDescent="0.1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x14ac:dyDescent="0.1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x14ac:dyDescent="0.1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x14ac:dyDescent="0.1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x14ac:dyDescent="0.1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x14ac:dyDescent="0.1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x14ac:dyDescent="0.1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x14ac:dyDescent="0.1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x14ac:dyDescent="0.1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x14ac:dyDescent="0.1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x14ac:dyDescent="0.1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x14ac:dyDescent="0.1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x14ac:dyDescent="0.1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x14ac:dyDescent="0.1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x14ac:dyDescent="0.1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x14ac:dyDescent="0.1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x14ac:dyDescent="0.1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x14ac:dyDescent="0.1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x14ac:dyDescent="0.1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x14ac:dyDescent="0.1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x14ac:dyDescent="0.1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x14ac:dyDescent="0.1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x14ac:dyDescent="0.1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x14ac:dyDescent="0.1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x14ac:dyDescent="0.1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x14ac:dyDescent="0.1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x14ac:dyDescent="0.1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x14ac:dyDescent="0.1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x14ac:dyDescent="0.1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x14ac:dyDescent="0.1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x14ac:dyDescent="0.1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x14ac:dyDescent="0.1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x14ac:dyDescent="0.1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x14ac:dyDescent="0.1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x14ac:dyDescent="0.1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x14ac:dyDescent="0.1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x14ac:dyDescent="0.1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x14ac:dyDescent="0.1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x14ac:dyDescent="0.1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x14ac:dyDescent="0.1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x14ac:dyDescent="0.1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x14ac:dyDescent="0.1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x14ac:dyDescent="0.1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x14ac:dyDescent="0.1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x14ac:dyDescent="0.1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x14ac:dyDescent="0.1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x14ac:dyDescent="0.1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x14ac:dyDescent="0.1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x14ac:dyDescent="0.1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x14ac:dyDescent="0.1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x14ac:dyDescent="0.1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x14ac:dyDescent="0.1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x14ac:dyDescent="0.1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x14ac:dyDescent="0.1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x14ac:dyDescent="0.1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x14ac:dyDescent="0.1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x14ac:dyDescent="0.1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x14ac:dyDescent="0.1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x14ac:dyDescent="0.1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x14ac:dyDescent="0.1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x14ac:dyDescent="0.1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x14ac:dyDescent="0.1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x14ac:dyDescent="0.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x14ac:dyDescent="0.1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x14ac:dyDescent="0.1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x14ac:dyDescent="0.1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x14ac:dyDescent="0.1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x14ac:dyDescent="0.1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x14ac:dyDescent="0.1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x14ac:dyDescent="0.1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x14ac:dyDescent="0.1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x14ac:dyDescent="0.1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x14ac:dyDescent="0.1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x14ac:dyDescent="0.1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x14ac:dyDescent="0.1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x14ac:dyDescent="0.1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x14ac:dyDescent="0.1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x14ac:dyDescent="0.1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x14ac:dyDescent="0.1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x14ac:dyDescent="0.1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x14ac:dyDescent="0.1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x14ac:dyDescent="0.1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x14ac:dyDescent="0.1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x14ac:dyDescent="0.1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x14ac:dyDescent="0.1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x14ac:dyDescent="0.1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x14ac:dyDescent="0.1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x14ac:dyDescent="0.1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x14ac:dyDescent="0.1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x14ac:dyDescent="0.1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x14ac:dyDescent="0.1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x14ac:dyDescent="0.1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x14ac:dyDescent="0.1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x14ac:dyDescent="0.1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x14ac:dyDescent="0.1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x14ac:dyDescent="0.1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x14ac:dyDescent="0.1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x14ac:dyDescent="0.1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x14ac:dyDescent="0.1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x14ac:dyDescent="0.1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x14ac:dyDescent="0.1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x14ac:dyDescent="0.1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x14ac:dyDescent="0.1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x14ac:dyDescent="0.1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x14ac:dyDescent="0.1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x14ac:dyDescent="0.1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x14ac:dyDescent="0.1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x14ac:dyDescent="0.1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x14ac:dyDescent="0.1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x14ac:dyDescent="0.1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x14ac:dyDescent="0.1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x14ac:dyDescent="0.1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x14ac:dyDescent="0.1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x14ac:dyDescent="0.1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x14ac:dyDescent="0.1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x14ac:dyDescent="0.1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x14ac:dyDescent="0.1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x14ac:dyDescent="0.1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x14ac:dyDescent="0.1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x14ac:dyDescent="0.1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x14ac:dyDescent="0.1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x14ac:dyDescent="0.1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x14ac:dyDescent="0.1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x14ac:dyDescent="0.1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x14ac:dyDescent="0.1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x14ac:dyDescent="0.1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x14ac:dyDescent="0.1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x14ac:dyDescent="0.1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x14ac:dyDescent="0.1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x14ac:dyDescent="0.1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x14ac:dyDescent="0.1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x14ac:dyDescent="0.1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x14ac:dyDescent="0.1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x14ac:dyDescent="0.1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x14ac:dyDescent="0.1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x14ac:dyDescent="0.1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x14ac:dyDescent="0.1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x14ac:dyDescent="0.1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x14ac:dyDescent="0.1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x14ac:dyDescent="0.1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x14ac:dyDescent="0.1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x14ac:dyDescent="0.1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x14ac:dyDescent="0.1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x14ac:dyDescent="0.1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x14ac:dyDescent="0.1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x14ac:dyDescent="0.1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x14ac:dyDescent="0.1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x14ac:dyDescent="0.1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x14ac:dyDescent="0.1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x14ac:dyDescent="0.1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x14ac:dyDescent="0.1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x14ac:dyDescent="0.1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x14ac:dyDescent="0.1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x14ac:dyDescent="0.1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x14ac:dyDescent="0.1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x14ac:dyDescent="0.1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x14ac:dyDescent="0.1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x14ac:dyDescent="0.1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x14ac:dyDescent="0.1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x14ac:dyDescent="0.1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x14ac:dyDescent="0.1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x14ac:dyDescent="0.1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x14ac:dyDescent="0.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x14ac:dyDescent="0.1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x14ac:dyDescent="0.1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x14ac:dyDescent="0.1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x14ac:dyDescent="0.1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x14ac:dyDescent="0.1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x14ac:dyDescent="0.1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x14ac:dyDescent="0.1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x14ac:dyDescent="0.1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x14ac:dyDescent="0.1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x14ac:dyDescent="0.1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x14ac:dyDescent="0.1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x14ac:dyDescent="0.1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x14ac:dyDescent="0.1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x14ac:dyDescent="0.1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x14ac:dyDescent="0.1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x14ac:dyDescent="0.1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x14ac:dyDescent="0.1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x14ac:dyDescent="0.1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x14ac:dyDescent="0.1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x14ac:dyDescent="0.1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x14ac:dyDescent="0.1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x14ac:dyDescent="0.1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x14ac:dyDescent="0.1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x14ac:dyDescent="0.1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x14ac:dyDescent="0.1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x14ac:dyDescent="0.1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x14ac:dyDescent="0.1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x14ac:dyDescent="0.1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x14ac:dyDescent="0.1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x14ac:dyDescent="0.1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x14ac:dyDescent="0.1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x14ac:dyDescent="0.1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x14ac:dyDescent="0.1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x14ac:dyDescent="0.1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x14ac:dyDescent="0.1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x14ac:dyDescent="0.1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x14ac:dyDescent="0.1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x14ac:dyDescent="0.1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x14ac:dyDescent="0.1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x14ac:dyDescent="0.1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x14ac:dyDescent="0.1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x14ac:dyDescent="0.1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x14ac:dyDescent="0.1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x14ac:dyDescent="0.1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x14ac:dyDescent="0.1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x14ac:dyDescent="0.1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x14ac:dyDescent="0.1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x14ac:dyDescent="0.1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x14ac:dyDescent="0.1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x14ac:dyDescent="0.1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x14ac:dyDescent="0.1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x14ac:dyDescent="0.1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x14ac:dyDescent="0.1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x14ac:dyDescent="0.1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x14ac:dyDescent="0.1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x14ac:dyDescent="0.1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x14ac:dyDescent="0.1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x14ac:dyDescent="0.1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x14ac:dyDescent="0.1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x14ac:dyDescent="0.1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x14ac:dyDescent="0.1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x14ac:dyDescent="0.1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x14ac:dyDescent="0.1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x14ac:dyDescent="0.1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x14ac:dyDescent="0.1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x14ac:dyDescent="0.1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x14ac:dyDescent="0.1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x14ac:dyDescent="0.1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x14ac:dyDescent="0.1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x14ac:dyDescent="0.1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x14ac:dyDescent="0.1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x14ac:dyDescent="0.1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x14ac:dyDescent="0.1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x14ac:dyDescent="0.1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x14ac:dyDescent="0.1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x14ac:dyDescent="0.1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x14ac:dyDescent="0.1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x14ac:dyDescent="0.1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x14ac:dyDescent="0.1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x14ac:dyDescent="0.1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x14ac:dyDescent="0.1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x14ac:dyDescent="0.1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x14ac:dyDescent="0.1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x14ac:dyDescent="0.1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x14ac:dyDescent="0.1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x14ac:dyDescent="0.1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x14ac:dyDescent="0.1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x14ac:dyDescent="0.1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x14ac:dyDescent="0.1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x14ac:dyDescent="0.1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x14ac:dyDescent="0.1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x14ac:dyDescent="0.1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x14ac:dyDescent="0.1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x14ac:dyDescent="0.1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x14ac:dyDescent="0.1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x14ac:dyDescent="0.1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x14ac:dyDescent="0.1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x14ac:dyDescent="0.1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x14ac:dyDescent="0.1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x14ac:dyDescent="0.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x14ac:dyDescent="0.1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x14ac:dyDescent="0.1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x14ac:dyDescent="0.1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x14ac:dyDescent="0.1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x14ac:dyDescent="0.1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x14ac:dyDescent="0.1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x14ac:dyDescent="0.1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x14ac:dyDescent="0.1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x14ac:dyDescent="0.1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x14ac:dyDescent="0.1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x14ac:dyDescent="0.1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x14ac:dyDescent="0.1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x14ac:dyDescent="0.1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x14ac:dyDescent="0.1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x14ac:dyDescent="0.1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x14ac:dyDescent="0.1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x14ac:dyDescent="0.1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x14ac:dyDescent="0.1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x14ac:dyDescent="0.1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x14ac:dyDescent="0.1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x14ac:dyDescent="0.1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x14ac:dyDescent="0.1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x14ac:dyDescent="0.1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x14ac:dyDescent="0.1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x14ac:dyDescent="0.1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x14ac:dyDescent="0.1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x14ac:dyDescent="0.1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x14ac:dyDescent="0.1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x14ac:dyDescent="0.1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x14ac:dyDescent="0.1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x14ac:dyDescent="0.1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x14ac:dyDescent="0.1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x14ac:dyDescent="0.1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x14ac:dyDescent="0.1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x14ac:dyDescent="0.1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x14ac:dyDescent="0.1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x14ac:dyDescent="0.1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x14ac:dyDescent="0.1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x14ac:dyDescent="0.1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x14ac:dyDescent="0.1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x14ac:dyDescent="0.1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x14ac:dyDescent="0.1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x14ac:dyDescent="0.1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x14ac:dyDescent="0.1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x14ac:dyDescent="0.1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x14ac:dyDescent="0.1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x14ac:dyDescent="0.1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x14ac:dyDescent="0.1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x14ac:dyDescent="0.1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x14ac:dyDescent="0.1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x14ac:dyDescent="0.1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x14ac:dyDescent="0.1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x14ac:dyDescent="0.1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x14ac:dyDescent="0.1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x14ac:dyDescent="0.1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x14ac:dyDescent="0.1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x14ac:dyDescent="0.1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x14ac:dyDescent="0.1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x14ac:dyDescent="0.1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x14ac:dyDescent="0.1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x14ac:dyDescent="0.1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x14ac:dyDescent="0.1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x14ac:dyDescent="0.1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x14ac:dyDescent="0.1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x14ac:dyDescent="0.1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x14ac:dyDescent="0.1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x14ac:dyDescent="0.1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x14ac:dyDescent="0.1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x14ac:dyDescent="0.1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x14ac:dyDescent="0.1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x14ac:dyDescent="0.1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x14ac:dyDescent="0.1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x14ac:dyDescent="0.1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x14ac:dyDescent="0.1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x14ac:dyDescent="0.1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x14ac:dyDescent="0.1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x14ac:dyDescent="0.1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x14ac:dyDescent="0.1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x14ac:dyDescent="0.1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x14ac:dyDescent="0.1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x14ac:dyDescent="0.1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x14ac:dyDescent="0.1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x14ac:dyDescent="0.1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x14ac:dyDescent="0.1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x14ac:dyDescent="0.1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x14ac:dyDescent="0.1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x14ac:dyDescent="0.1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x14ac:dyDescent="0.1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x14ac:dyDescent="0.1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x14ac:dyDescent="0.1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x14ac:dyDescent="0.1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x14ac:dyDescent="0.1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x14ac:dyDescent="0.1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x14ac:dyDescent="0.1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x14ac:dyDescent="0.1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x14ac:dyDescent="0.1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x14ac:dyDescent="0.1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x14ac:dyDescent="0.1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x14ac:dyDescent="0.1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x14ac:dyDescent="0.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x14ac:dyDescent="0.1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x14ac:dyDescent="0.1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x14ac:dyDescent="0.1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x14ac:dyDescent="0.1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x14ac:dyDescent="0.1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x14ac:dyDescent="0.1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x14ac:dyDescent="0.1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x14ac:dyDescent="0.1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x14ac:dyDescent="0.1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x14ac:dyDescent="0.1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x14ac:dyDescent="0.1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x14ac:dyDescent="0.1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x14ac:dyDescent="0.1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x14ac:dyDescent="0.1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x14ac:dyDescent="0.1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x14ac:dyDescent="0.1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x14ac:dyDescent="0.1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x14ac:dyDescent="0.1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x14ac:dyDescent="0.1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x14ac:dyDescent="0.1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x14ac:dyDescent="0.1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x14ac:dyDescent="0.1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x14ac:dyDescent="0.1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x14ac:dyDescent="0.1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x14ac:dyDescent="0.1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x14ac:dyDescent="0.1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x14ac:dyDescent="0.1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x14ac:dyDescent="0.1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x14ac:dyDescent="0.1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x14ac:dyDescent="0.1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x14ac:dyDescent="0.1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x14ac:dyDescent="0.1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x14ac:dyDescent="0.1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x14ac:dyDescent="0.1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x14ac:dyDescent="0.1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x14ac:dyDescent="0.1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x14ac:dyDescent="0.1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x14ac:dyDescent="0.1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x14ac:dyDescent="0.1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x14ac:dyDescent="0.1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x14ac:dyDescent="0.1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x14ac:dyDescent="0.1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x14ac:dyDescent="0.1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x14ac:dyDescent="0.1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x14ac:dyDescent="0.1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x14ac:dyDescent="0.1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x14ac:dyDescent="0.1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x14ac:dyDescent="0.1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x14ac:dyDescent="0.1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x14ac:dyDescent="0.1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x14ac:dyDescent="0.1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x14ac:dyDescent="0.1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x14ac:dyDescent="0.1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x14ac:dyDescent="0.1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x14ac:dyDescent="0.1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x14ac:dyDescent="0.1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x14ac:dyDescent="0.1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x14ac:dyDescent="0.1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x14ac:dyDescent="0.1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x14ac:dyDescent="0.1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x14ac:dyDescent="0.1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x14ac:dyDescent="0.1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x14ac:dyDescent="0.1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x14ac:dyDescent="0.1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x14ac:dyDescent="0.1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x14ac:dyDescent="0.1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x14ac:dyDescent="0.1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x14ac:dyDescent="0.1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x14ac:dyDescent="0.1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x14ac:dyDescent="0.1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x14ac:dyDescent="0.1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x14ac:dyDescent="0.1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x14ac:dyDescent="0.1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x14ac:dyDescent="0.1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x14ac:dyDescent="0.1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x14ac:dyDescent="0.1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x14ac:dyDescent="0.1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x14ac:dyDescent="0.1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x14ac:dyDescent="0.1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x14ac:dyDescent="0.1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x14ac:dyDescent="0.1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x14ac:dyDescent="0.1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x14ac:dyDescent="0.1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x14ac:dyDescent="0.1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x14ac:dyDescent="0.1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x14ac:dyDescent="0.1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x14ac:dyDescent="0.1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x14ac:dyDescent="0.1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x14ac:dyDescent="0.1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x14ac:dyDescent="0.1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x14ac:dyDescent="0.1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x14ac:dyDescent="0.1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x14ac:dyDescent="0.1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x14ac:dyDescent="0.1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x14ac:dyDescent="0.1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x14ac:dyDescent="0.1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x14ac:dyDescent="0.1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x14ac:dyDescent="0.1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x14ac:dyDescent="0.1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x14ac:dyDescent="0.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x14ac:dyDescent="0.1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x14ac:dyDescent="0.1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x14ac:dyDescent="0.1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x14ac:dyDescent="0.1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x14ac:dyDescent="0.1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x14ac:dyDescent="0.1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x14ac:dyDescent="0.1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x14ac:dyDescent="0.1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x14ac:dyDescent="0.1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x14ac:dyDescent="0.1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x14ac:dyDescent="0.1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x14ac:dyDescent="0.1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x14ac:dyDescent="0.1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x14ac:dyDescent="0.1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x14ac:dyDescent="0.1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x14ac:dyDescent="0.1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x14ac:dyDescent="0.1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x14ac:dyDescent="0.1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x14ac:dyDescent="0.1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x14ac:dyDescent="0.1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x14ac:dyDescent="0.1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x14ac:dyDescent="0.1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x14ac:dyDescent="0.1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x14ac:dyDescent="0.1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x14ac:dyDescent="0.1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x14ac:dyDescent="0.1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x14ac:dyDescent="0.1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x14ac:dyDescent="0.1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x14ac:dyDescent="0.1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x14ac:dyDescent="0.1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x14ac:dyDescent="0.1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x14ac:dyDescent="0.1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x14ac:dyDescent="0.1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x14ac:dyDescent="0.1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x14ac:dyDescent="0.1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x14ac:dyDescent="0.1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x14ac:dyDescent="0.1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x14ac:dyDescent="0.1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x14ac:dyDescent="0.1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x14ac:dyDescent="0.1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x14ac:dyDescent="0.1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x14ac:dyDescent="0.1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x14ac:dyDescent="0.1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x14ac:dyDescent="0.1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x14ac:dyDescent="0.1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x14ac:dyDescent="0.1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x14ac:dyDescent="0.1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x14ac:dyDescent="0.1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x14ac:dyDescent="0.1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x14ac:dyDescent="0.1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x14ac:dyDescent="0.1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x14ac:dyDescent="0.1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x14ac:dyDescent="0.1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x14ac:dyDescent="0.1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x14ac:dyDescent="0.1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x14ac:dyDescent="0.1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x14ac:dyDescent="0.1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x14ac:dyDescent="0.1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x14ac:dyDescent="0.1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x14ac:dyDescent="0.1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x14ac:dyDescent="0.1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x14ac:dyDescent="0.1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x14ac:dyDescent="0.1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x14ac:dyDescent="0.1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x14ac:dyDescent="0.1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x14ac:dyDescent="0.1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x14ac:dyDescent="0.1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x14ac:dyDescent="0.1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x14ac:dyDescent="0.1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x14ac:dyDescent="0.1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x14ac:dyDescent="0.1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x14ac:dyDescent="0.1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x14ac:dyDescent="0.1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x14ac:dyDescent="0.1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x14ac:dyDescent="0.1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x14ac:dyDescent="0.1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x14ac:dyDescent="0.1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x14ac:dyDescent="0.1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x14ac:dyDescent="0.1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x14ac:dyDescent="0.1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x14ac:dyDescent="0.1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x14ac:dyDescent="0.1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x14ac:dyDescent="0.1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x14ac:dyDescent="0.1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x14ac:dyDescent="0.1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x14ac:dyDescent="0.1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x14ac:dyDescent="0.1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x14ac:dyDescent="0.1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x14ac:dyDescent="0.1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x14ac:dyDescent="0.1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x14ac:dyDescent="0.1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x14ac:dyDescent="0.1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x14ac:dyDescent="0.1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x14ac:dyDescent="0.1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x14ac:dyDescent="0.1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x14ac:dyDescent="0.1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x14ac:dyDescent="0.1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x14ac:dyDescent="0.1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x14ac:dyDescent="0.1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x14ac:dyDescent="0.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x14ac:dyDescent="0.1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x14ac:dyDescent="0.1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x14ac:dyDescent="0.1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x14ac:dyDescent="0.1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x14ac:dyDescent="0.1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x14ac:dyDescent="0.1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x14ac:dyDescent="0.1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x14ac:dyDescent="0.1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x14ac:dyDescent="0.1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x14ac:dyDescent="0.1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x14ac:dyDescent="0.1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x14ac:dyDescent="0.1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x14ac:dyDescent="0.1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x14ac:dyDescent="0.1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x14ac:dyDescent="0.1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x14ac:dyDescent="0.1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x14ac:dyDescent="0.1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x14ac:dyDescent="0.1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x14ac:dyDescent="0.1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x14ac:dyDescent="0.1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x14ac:dyDescent="0.1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x14ac:dyDescent="0.1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x14ac:dyDescent="0.1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x14ac:dyDescent="0.1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x14ac:dyDescent="0.1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x14ac:dyDescent="0.1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x14ac:dyDescent="0.1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x14ac:dyDescent="0.1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x14ac:dyDescent="0.1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x14ac:dyDescent="0.1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x14ac:dyDescent="0.1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x14ac:dyDescent="0.1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x14ac:dyDescent="0.1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x14ac:dyDescent="0.1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x14ac:dyDescent="0.1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x14ac:dyDescent="0.1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x14ac:dyDescent="0.1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x14ac:dyDescent="0.1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x14ac:dyDescent="0.1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x14ac:dyDescent="0.1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x14ac:dyDescent="0.1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x14ac:dyDescent="0.1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x14ac:dyDescent="0.1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x14ac:dyDescent="0.1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x14ac:dyDescent="0.1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x14ac:dyDescent="0.1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x14ac:dyDescent="0.1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x14ac:dyDescent="0.1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x14ac:dyDescent="0.1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x14ac:dyDescent="0.1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x14ac:dyDescent="0.1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x14ac:dyDescent="0.1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x14ac:dyDescent="0.1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x14ac:dyDescent="0.1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x14ac:dyDescent="0.1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x14ac:dyDescent="0.1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x14ac:dyDescent="0.1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x14ac:dyDescent="0.1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x14ac:dyDescent="0.1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x14ac:dyDescent="0.1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x14ac:dyDescent="0.1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x14ac:dyDescent="0.1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x14ac:dyDescent="0.1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x14ac:dyDescent="0.1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x14ac:dyDescent="0.1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x14ac:dyDescent="0.1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x14ac:dyDescent="0.1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x14ac:dyDescent="0.1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x14ac:dyDescent="0.1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x14ac:dyDescent="0.1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x14ac:dyDescent="0.1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x14ac:dyDescent="0.1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x14ac:dyDescent="0.1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x14ac:dyDescent="0.1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x14ac:dyDescent="0.1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x14ac:dyDescent="0.1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x14ac:dyDescent="0.1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x14ac:dyDescent="0.1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x14ac:dyDescent="0.1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x14ac:dyDescent="0.1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x14ac:dyDescent="0.1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x14ac:dyDescent="0.1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x14ac:dyDescent="0.1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7C17-2964-4E41-B4D9-B3B558D5DC28}">
  <dimension ref="A1:Z999"/>
  <sheetViews>
    <sheetView workbookViewId="0">
      <selection activeCell="D32" sqref="D32"/>
    </sheetView>
  </sheetViews>
  <sheetFormatPr baseColWidth="10" defaultRowHeight="13" x14ac:dyDescent="0.15"/>
  <cols>
    <col min="3" max="3" width="13.1640625" bestFit="1" customWidth="1"/>
    <col min="11" max="11" width="19.83203125" customWidth="1"/>
  </cols>
  <sheetData>
    <row r="1" spans="1:26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15">
      <c r="A3" s="24" t="s">
        <v>1221</v>
      </c>
      <c r="B3" s="24" t="s">
        <v>1222</v>
      </c>
      <c r="C3" s="24"/>
      <c r="D3" s="24"/>
      <c r="E3" s="24"/>
      <c r="F3" s="24" t="s">
        <v>1221</v>
      </c>
      <c r="G3" s="24" t="s">
        <v>1223</v>
      </c>
      <c r="H3" s="24" t="s">
        <v>1224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15">
      <c r="A4" s="24" t="s">
        <v>1225</v>
      </c>
      <c r="B4" s="24">
        <v>90</v>
      </c>
      <c r="C4" s="24"/>
      <c r="D4" s="24"/>
      <c r="E4" s="24"/>
      <c r="F4" s="24" t="s">
        <v>1225</v>
      </c>
      <c r="G4" s="29">
        <v>0.6694444444444444</v>
      </c>
      <c r="H4" s="24">
        <v>11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15">
      <c r="A5" s="24" t="s">
        <v>1226</v>
      </c>
      <c r="B5" s="24">
        <v>50</v>
      </c>
      <c r="C5" s="24"/>
      <c r="D5" s="24"/>
      <c r="E5" s="24"/>
      <c r="F5" s="24" t="s">
        <v>1226</v>
      </c>
      <c r="G5" s="31">
        <v>1.1263888888888889</v>
      </c>
      <c r="H5" s="24">
        <v>15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x14ac:dyDescent="0.15">
      <c r="A6" s="24" t="s">
        <v>1227</v>
      </c>
      <c r="B6" s="24">
        <v>70</v>
      </c>
      <c r="C6" s="24"/>
      <c r="D6" s="24"/>
      <c r="E6" s="24"/>
      <c r="F6" s="24" t="s">
        <v>1227</v>
      </c>
      <c r="G6" s="29">
        <v>0.38055555555555554</v>
      </c>
      <c r="H6" s="24">
        <v>3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x14ac:dyDescent="0.1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>
        <v>347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33">
        <v>1587896254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x14ac:dyDescent="0.15">
      <c r="A22" s="24"/>
      <c r="B22" s="24"/>
      <c r="C22" s="24"/>
      <c r="D22" s="24"/>
      <c r="E22" s="24"/>
      <c r="F22" s="24"/>
      <c r="G22" s="24" t="s">
        <v>1228</v>
      </c>
      <c r="H22" s="24" t="s">
        <v>1229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x14ac:dyDescent="0.15">
      <c r="A23" s="24"/>
      <c r="B23" s="24"/>
      <c r="C23" s="24"/>
      <c r="D23" s="24"/>
      <c r="E23" s="24"/>
      <c r="F23" s="24" t="s">
        <v>1230</v>
      </c>
      <c r="G23" s="31">
        <v>2.2111111111111112</v>
      </c>
      <c r="H23" s="24">
        <v>29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x14ac:dyDescent="0.15">
      <c r="A24" s="28" t="s">
        <v>1231</v>
      </c>
      <c r="B24" s="24"/>
      <c r="C24" s="28">
        <v>70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x14ac:dyDescent="0.15">
      <c r="A25" s="28" t="s">
        <v>1232</v>
      </c>
      <c r="B25" s="24"/>
      <c r="C25" s="37">
        <v>54.31</v>
      </c>
      <c r="D25" s="24"/>
      <c r="E25" s="24"/>
      <c r="F25" s="24" t="s">
        <v>1233</v>
      </c>
      <c r="G25" s="24">
        <v>100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x14ac:dyDescent="0.15">
      <c r="A26" s="28" t="s">
        <v>1234</v>
      </c>
      <c r="B26" s="24"/>
      <c r="C26" s="28">
        <v>70.849999999999994</v>
      </c>
      <c r="D26" s="24"/>
      <c r="E26" s="24"/>
      <c r="F26" s="24" t="s">
        <v>1232</v>
      </c>
      <c r="G26" s="24" t="s">
        <v>1235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x14ac:dyDescent="0.15">
      <c r="A27" s="24"/>
      <c r="B27" s="24"/>
      <c r="C27" s="24"/>
      <c r="D27" s="24"/>
      <c r="E27" s="24"/>
      <c r="F27" s="28" t="s">
        <v>1232</v>
      </c>
      <c r="G27" s="24"/>
      <c r="H27" s="30">
        <v>2.2715277777777776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15">
      <c r="A28" s="28" t="s">
        <v>1236</v>
      </c>
      <c r="B28" s="24"/>
      <c r="C28" s="36">
        <f>SUM(C24:C27)/3</f>
        <v>65.053333333333327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x14ac:dyDescent="0.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x14ac:dyDescent="0.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x14ac:dyDescent="0.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x14ac:dyDescent="0.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x14ac:dyDescent="0.1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x14ac:dyDescent="0.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x14ac:dyDescent="0.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x14ac:dyDescent="0.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x14ac:dyDescent="0.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x14ac:dyDescent="0.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x14ac:dyDescent="0.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x14ac:dyDescent="0.1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x14ac:dyDescent="0.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x14ac:dyDescent="0.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x14ac:dyDescent="0.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x14ac:dyDescent="0.1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x14ac:dyDescent="0.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x14ac:dyDescent="0.1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x14ac:dyDescent="0.1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x14ac:dyDescent="0.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x14ac:dyDescent="0.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x14ac:dyDescent="0.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x14ac:dyDescent="0.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x14ac:dyDescent="0.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x14ac:dyDescent="0.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x14ac:dyDescent="0.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x14ac:dyDescent="0.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x14ac:dyDescent="0.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x14ac:dyDescent="0.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x14ac:dyDescent="0.1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x14ac:dyDescent="0.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x14ac:dyDescent="0.1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x14ac:dyDescent="0.1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x14ac:dyDescent="0.1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x14ac:dyDescent="0.1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x14ac:dyDescent="0.1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x14ac:dyDescent="0.1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x14ac:dyDescent="0.1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x14ac:dyDescent="0.1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x14ac:dyDescent="0.1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x14ac:dyDescent="0.1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x14ac:dyDescent="0.1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x14ac:dyDescent="0.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x14ac:dyDescent="0.1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x14ac:dyDescent="0.1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x14ac:dyDescent="0.1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x14ac:dyDescent="0.1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x14ac:dyDescent="0.1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x14ac:dyDescent="0.1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x14ac:dyDescent="0.1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x14ac:dyDescent="0.1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x14ac:dyDescent="0.1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x14ac:dyDescent="0.1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x14ac:dyDescent="0.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x14ac:dyDescent="0.1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x14ac:dyDescent="0.1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x14ac:dyDescent="0.1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x14ac:dyDescent="0.1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x14ac:dyDescent="0.1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x14ac:dyDescent="0.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x14ac:dyDescent="0.1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x14ac:dyDescent="0.1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x14ac:dyDescent="0.1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x14ac:dyDescent="0.1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x14ac:dyDescent="0.1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x14ac:dyDescent="0.1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x14ac:dyDescent="0.1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x14ac:dyDescent="0.1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x14ac:dyDescent="0.1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x14ac:dyDescent="0.1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x14ac:dyDescent="0.1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x14ac:dyDescent="0.1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x14ac:dyDescent="0.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x14ac:dyDescent="0.1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x14ac:dyDescent="0.1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x14ac:dyDescent="0.1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x14ac:dyDescent="0.1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x14ac:dyDescent="0.1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x14ac:dyDescent="0.1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x14ac:dyDescent="0.1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x14ac:dyDescent="0.1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x14ac:dyDescent="0.1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x14ac:dyDescent="0.1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x14ac:dyDescent="0.1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x14ac:dyDescent="0.1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x14ac:dyDescent="0.1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x14ac:dyDescent="0.1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x14ac:dyDescent="0.1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x14ac:dyDescent="0.1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x14ac:dyDescent="0.1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x14ac:dyDescent="0.1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x14ac:dyDescent="0.1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x14ac:dyDescent="0.1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x14ac:dyDescent="0.1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x14ac:dyDescent="0.1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x14ac:dyDescent="0.1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x14ac:dyDescent="0.1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x14ac:dyDescent="0.1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x14ac:dyDescent="0.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x14ac:dyDescent="0.1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x14ac:dyDescent="0.1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x14ac:dyDescent="0.1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x14ac:dyDescent="0.1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x14ac:dyDescent="0.1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x14ac:dyDescent="0.1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x14ac:dyDescent="0.1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x14ac:dyDescent="0.1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x14ac:dyDescent="0.1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x14ac:dyDescent="0.1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x14ac:dyDescent="0.1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x14ac:dyDescent="0.1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x14ac:dyDescent="0.1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x14ac:dyDescent="0.1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x14ac:dyDescent="0.1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x14ac:dyDescent="0.1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x14ac:dyDescent="0.1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x14ac:dyDescent="0.1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x14ac:dyDescent="0.1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x14ac:dyDescent="0.1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x14ac:dyDescent="0.1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x14ac:dyDescent="0.1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x14ac:dyDescent="0.1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x14ac:dyDescent="0.1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x14ac:dyDescent="0.1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x14ac:dyDescent="0.1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x14ac:dyDescent="0.1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x14ac:dyDescent="0.1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x14ac:dyDescent="0.1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x14ac:dyDescent="0.1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x14ac:dyDescent="0.1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x14ac:dyDescent="0.1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x14ac:dyDescent="0.1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x14ac:dyDescent="0.1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x14ac:dyDescent="0.1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x14ac:dyDescent="0.1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x14ac:dyDescent="0.1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x14ac:dyDescent="0.1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x14ac:dyDescent="0.1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x14ac:dyDescent="0.1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x14ac:dyDescent="0.1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x14ac:dyDescent="0.1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x14ac:dyDescent="0.1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x14ac:dyDescent="0.1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x14ac:dyDescent="0.1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x14ac:dyDescent="0.1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x14ac:dyDescent="0.1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x14ac:dyDescent="0.1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x14ac:dyDescent="0.1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x14ac:dyDescent="0.1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x14ac:dyDescent="0.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x14ac:dyDescent="0.1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x14ac:dyDescent="0.1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x14ac:dyDescent="0.1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x14ac:dyDescent="0.1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x14ac:dyDescent="0.1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x14ac:dyDescent="0.1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x14ac:dyDescent="0.1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x14ac:dyDescent="0.1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x14ac:dyDescent="0.1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x14ac:dyDescent="0.1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x14ac:dyDescent="0.1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x14ac:dyDescent="0.1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x14ac:dyDescent="0.1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x14ac:dyDescent="0.1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x14ac:dyDescent="0.1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x14ac:dyDescent="0.1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x14ac:dyDescent="0.1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x14ac:dyDescent="0.1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x14ac:dyDescent="0.1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x14ac:dyDescent="0.1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x14ac:dyDescent="0.1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x14ac:dyDescent="0.1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x14ac:dyDescent="0.1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x14ac:dyDescent="0.1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x14ac:dyDescent="0.1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x14ac:dyDescent="0.1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x14ac:dyDescent="0.1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x14ac:dyDescent="0.1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x14ac:dyDescent="0.1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x14ac:dyDescent="0.1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x14ac:dyDescent="0.1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x14ac:dyDescent="0.1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x14ac:dyDescent="0.1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x14ac:dyDescent="0.1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x14ac:dyDescent="0.1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x14ac:dyDescent="0.1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x14ac:dyDescent="0.1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x14ac:dyDescent="0.1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x14ac:dyDescent="0.1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x14ac:dyDescent="0.1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x14ac:dyDescent="0.1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x14ac:dyDescent="0.1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x14ac:dyDescent="0.1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x14ac:dyDescent="0.1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x14ac:dyDescent="0.1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x14ac:dyDescent="0.1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x14ac:dyDescent="0.1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x14ac:dyDescent="0.1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x14ac:dyDescent="0.1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x14ac:dyDescent="0.1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x14ac:dyDescent="0.1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x14ac:dyDescent="0.1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x14ac:dyDescent="0.1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x14ac:dyDescent="0.1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x14ac:dyDescent="0.1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x14ac:dyDescent="0.1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x14ac:dyDescent="0.1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x14ac:dyDescent="0.1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x14ac:dyDescent="0.1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x14ac:dyDescent="0.1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x14ac:dyDescent="0.1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x14ac:dyDescent="0.1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x14ac:dyDescent="0.1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x14ac:dyDescent="0.1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x14ac:dyDescent="0.1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x14ac:dyDescent="0.1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x14ac:dyDescent="0.1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x14ac:dyDescent="0.1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x14ac:dyDescent="0.1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x14ac:dyDescent="0.1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x14ac:dyDescent="0.1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x14ac:dyDescent="0.1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x14ac:dyDescent="0.1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x14ac:dyDescent="0.1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x14ac:dyDescent="0.1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x14ac:dyDescent="0.1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x14ac:dyDescent="0.1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x14ac:dyDescent="0.1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x14ac:dyDescent="0.1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x14ac:dyDescent="0.1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x14ac:dyDescent="0.1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x14ac:dyDescent="0.1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x14ac:dyDescent="0.1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x14ac:dyDescent="0.1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x14ac:dyDescent="0.1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x14ac:dyDescent="0.1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x14ac:dyDescent="0.1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x14ac:dyDescent="0.1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x14ac:dyDescent="0.1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x14ac:dyDescent="0.1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x14ac:dyDescent="0.1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x14ac:dyDescent="0.1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x14ac:dyDescent="0.1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x14ac:dyDescent="0.1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x14ac:dyDescent="0.1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x14ac:dyDescent="0.1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x14ac:dyDescent="0.1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x14ac:dyDescent="0.1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x14ac:dyDescent="0.1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x14ac:dyDescent="0.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x14ac:dyDescent="0.1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x14ac:dyDescent="0.1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x14ac:dyDescent="0.1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x14ac:dyDescent="0.1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x14ac:dyDescent="0.1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x14ac:dyDescent="0.1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x14ac:dyDescent="0.1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x14ac:dyDescent="0.1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x14ac:dyDescent="0.1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x14ac:dyDescent="0.1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x14ac:dyDescent="0.1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x14ac:dyDescent="0.1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x14ac:dyDescent="0.1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x14ac:dyDescent="0.1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x14ac:dyDescent="0.1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x14ac:dyDescent="0.1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x14ac:dyDescent="0.1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x14ac:dyDescent="0.1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x14ac:dyDescent="0.1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x14ac:dyDescent="0.1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x14ac:dyDescent="0.1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x14ac:dyDescent="0.1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x14ac:dyDescent="0.1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x14ac:dyDescent="0.1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x14ac:dyDescent="0.1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x14ac:dyDescent="0.1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x14ac:dyDescent="0.1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x14ac:dyDescent="0.1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x14ac:dyDescent="0.1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x14ac:dyDescent="0.1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x14ac:dyDescent="0.1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x14ac:dyDescent="0.1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x14ac:dyDescent="0.1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x14ac:dyDescent="0.1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x14ac:dyDescent="0.1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x14ac:dyDescent="0.1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x14ac:dyDescent="0.1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x14ac:dyDescent="0.1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x14ac:dyDescent="0.1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x14ac:dyDescent="0.1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x14ac:dyDescent="0.1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x14ac:dyDescent="0.1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x14ac:dyDescent="0.1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x14ac:dyDescent="0.1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x14ac:dyDescent="0.1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x14ac:dyDescent="0.1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x14ac:dyDescent="0.1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x14ac:dyDescent="0.1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x14ac:dyDescent="0.1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x14ac:dyDescent="0.1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x14ac:dyDescent="0.1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x14ac:dyDescent="0.1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x14ac:dyDescent="0.1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x14ac:dyDescent="0.1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x14ac:dyDescent="0.1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x14ac:dyDescent="0.1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x14ac:dyDescent="0.1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x14ac:dyDescent="0.1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x14ac:dyDescent="0.1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x14ac:dyDescent="0.1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x14ac:dyDescent="0.1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x14ac:dyDescent="0.1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x14ac:dyDescent="0.1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x14ac:dyDescent="0.1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x14ac:dyDescent="0.1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x14ac:dyDescent="0.1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x14ac:dyDescent="0.1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x14ac:dyDescent="0.1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x14ac:dyDescent="0.1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x14ac:dyDescent="0.1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x14ac:dyDescent="0.1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x14ac:dyDescent="0.1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x14ac:dyDescent="0.1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x14ac:dyDescent="0.1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x14ac:dyDescent="0.1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x14ac:dyDescent="0.1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x14ac:dyDescent="0.1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x14ac:dyDescent="0.1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x14ac:dyDescent="0.1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x14ac:dyDescent="0.1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x14ac:dyDescent="0.1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x14ac:dyDescent="0.1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x14ac:dyDescent="0.1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x14ac:dyDescent="0.1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x14ac:dyDescent="0.1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x14ac:dyDescent="0.1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x14ac:dyDescent="0.1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x14ac:dyDescent="0.1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x14ac:dyDescent="0.1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x14ac:dyDescent="0.1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x14ac:dyDescent="0.1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x14ac:dyDescent="0.1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x14ac:dyDescent="0.1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x14ac:dyDescent="0.1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x14ac:dyDescent="0.1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x14ac:dyDescent="0.1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x14ac:dyDescent="0.1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x14ac:dyDescent="0.1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x14ac:dyDescent="0.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x14ac:dyDescent="0.1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x14ac:dyDescent="0.1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x14ac:dyDescent="0.1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x14ac:dyDescent="0.1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x14ac:dyDescent="0.1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x14ac:dyDescent="0.1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x14ac:dyDescent="0.1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x14ac:dyDescent="0.1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x14ac:dyDescent="0.1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x14ac:dyDescent="0.1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x14ac:dyDescent="0.1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x14ac:dyDescent="0.1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x14ac:dyDescent="0.1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x14ac:dyDescent="0.1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x14ac:dyDescent="0.1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x14ac:dyDescent="0.1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x14ac:dyDescent="0.1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x14ac:dyDescent="0.1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x14ac:dyDescent="0.1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x14ac:dyDescent="0.1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x14ac:dyDescent="0.1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x14ac:dyDescent="0.1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x14ac:dyDescent="0.1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x14ac:dyDescent="0.1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x14ac:dyDescent="0.1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x14ac:dyDescent="0.1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x14ac:dyDescent="0.1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x14ac:dyDescent="0.1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x14ac:dyDescent="0.1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x14ac:dyDescent="0.1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x14ac:dyDescent="0.1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x14ac:dyDescent="0.1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x14ac:dyDescent="0.1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x14ac:dyDescent="0.1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x14ac:dyDescent="0.1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x14ac:dyDescent="0.1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x14ac:dyDescent="0.1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x14ac:dyDescent="0.1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x14ac:dyDescent="0.1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x14ac:dyDescent="0.1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x14ac:dyDescent="0.1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x14ac:dyDescent="0.1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x14ac:dyDescent="0.1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x14ac:dyDescent="0.1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x14ac:dyDescent="0.1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x14ac:dyDescent="0.1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x14ac:dyDescent="0.1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x14ac:dyDescent="0.1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x14ac:dyDescent="0.1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x14ac:dyDescent="0.1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x14ac:dyDescent="0.1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x14ac:dyDescent="0.1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x14ac:dyDescent="0.1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x14ac:dyDescent="0.1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x14ac:dyDescent="0.1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x14ac:dyDescent="0.1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x14ac:dyDescent="0.1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x14ac:dyDescent="0.1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x14ac:dyDescent="0.1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x14ac:dyDescent="0.1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x14ac:dyDescent="0.1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x14ac:dyDescent="0.1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x14ac:dyDescent="0.1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x14ac:dyDescent="0.1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x14ac:dyDescent="0.1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x14ac:dyDescent="0.1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x14ac:dyDescent="0.1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x14ac:dyDescent="0.1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x14ac:dyDescent="0.1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x14ac:dyDescent="0.1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x14ac:dyDescent="0.1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x14ac:dyDescent="0.1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x14ac:dyDescent="0.1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x14ac:dyDescent="0.1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x14ac:dyDescent="0.1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x14ac:dyDescent="0.1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x14ac:dyDescent="0.1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x14ac:dyDescent="0.1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x14ac:dyDescent="0.1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x14ac:dyDescent="0.1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x14ac:dyDescent="0.1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x14ac:dyDescent="0.1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x14ac:dyDescent="0.1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x14ac:dyDescent="0.1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x14ac:dyDescent="0.1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x14ac:dyDescent="0.1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x14ac:dyDescent="0.1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x14ac:dyDescent="0.1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x14ac:dyDescent="0.1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x14ac:dyDescent="0.1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x14ac:dyDescent="0.1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x14ac:dyDescent="0.1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x14ac:dyDescent="0.1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x14ac:dyDescent="0.1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x14ac:dyDescent="0.1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x14ac:dyDescent="0.1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x14ac:dyDescent="0.1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x14ac:dyDescent="0.1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x14ac:dyDescent="0.1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x14ac:dyDescent="0.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x14ac:dyDescent="0.1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x14ac:dyDescent="0.1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x14ac:dyDescent="0.1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x14ac:dyDescent="0.1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x14ac:dyDescent="0.1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x14ac:dyDescent="0.1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x14ac:dyDescent="0.1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x14ac:dyDescent="0.1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x14ac:dyDescent="0.1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x14ac:dyDescent="0.1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x14ac:dyDescent="0.1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x14ac:dyDescent="0.1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x14ac:dyDescent="0.1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x14ac:dyDescent="0.1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x14ac:dyDescent="0.1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x14ac:dyDescent="0.1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x14ac:dyDescent="0.1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x14ac:dyDescent="0.1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x14ac:dyDescent="0.1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x14ac:dyDescent="0.1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x14ac:dyDescent="0.1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x14ac:dyDescent="0.1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x14ac:dyDescent="0.1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x14ac:dyDescent="0.1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x14ac:dyDescent="0.1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x14ac:dyDescent="0.1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x14ac:dyDescent="0.1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x14ac:dyDescent="0.1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x14ac:dyDescent="0.1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x14ac:dyDescent="0.1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x14ac:dyDescent="0.1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x14ac:dyDescent="0.1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x14ac:dyDescent="0.1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x14ac:dyDescent="0.1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x14ac:dyDescent="0.1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x14ac:dyDescent="0.1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x14ac:dyDescent="0.1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x14ac:dyDescent="0.1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x14ac:dyDescent="0.1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x14ac:dyDescent="0.1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x14ac:dyDescent="0.1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x14ac:dyDescent="0.1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x14ac:dyDescent="0.1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x14ac:dyDescent="0.1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x14ac:dyDescent="0.1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x14ac:dyDescent="0.1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x14ac:dyDescent="0.1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x14ac:dyDescent="0.1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x14ac:dyDescent="0.1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x14ac:dyDescent="0.1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x14ac:dyDescent="0.1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x14ac:dyDescent="0.1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x14ac:dyDescent="0.1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x14ac:dyDescent="0.1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x14ac:dyDescent="0.1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x14ac:dyDescent="0.1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x14ac:dyDescent="0.1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x14ac:dyDescent="0.1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x14ac:dyDescent="0.1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x14ac:dyDescent="0.1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x14ac:dyDescent="0.1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x14ac:dyDescent="0.1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x14ac:dyDescent="0.1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x14ac:dyDescent="0.1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x14ac:dyDescent="0.1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x14ac:dyDescent="0.1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x14ac:dyDescent="0.1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x14ac:dyDescent="0.1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x14ac:dyDescent="0.1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x14ac:dyDescent="0.1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x14ac:dyDescent="0.1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x14ac:dyDescent="0.1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x14ac:dyDescent="0.1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x14ac:dyDescent="0.1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x14ac:dyDescent="0.1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x14ac:dyDescent="0.1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x14ac:dyDescent="0.1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x14ac:dyDescent="0.1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x14ac:dyDescent="0.1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x14ac:dyDescent="0.1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x14ac:dyDescent="0.1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x14ac:dyDescent="0.1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x14ac:dyDescent="0.1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x14ac:dyDescent="0.1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x14ac:dyDescent="0.1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x14ac:dyDescent="0.1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x14ac:dyDescent="0.1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x14ac:dyDescent="0.1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x14ac:dyDescent="0.1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x14ac:dyDescent="0.1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x14ac:dyDescent="0.1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x14ac:dyDescent="0.1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x14ac:dyDescent="0.1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x14ac:dyDescent="0.1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x14ac:dyDescent="0.1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x14ac:dyDescent="0.1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x14ac:dyDescent="0.1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x14ac:dyDescent="0.1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x14ac:dyDescent="0.1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x14ac:dyDescent="0.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x14ac:dyDescent="0.1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x14ac:dyDescent="0.1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x14ac:dyDescent="0.1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x14ac:dyDescent="0.1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x14ac:dyDescent="0.1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x14ac:dyDescent="0.1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x14ac:dyDescent="0.1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x14ac:dyDescent="0.1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x14ac:dyDescent="0.1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x14ac:dyDescent="0.1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x14ac:dyDescent="0.1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x14ac:dyDescent="0.1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x14ac:dyDescent="0.1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x14ac:dyDescent="0.1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x14ac:dyDescent="0.1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x14ac:dyDescent="0.1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x14ac:dyDescent="0.1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x14ac:dyDescent="0.1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x14ac:dyDescent="0.1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x14ac:dyDescent="0.1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x14ac:dyDescent="0.1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x14ac:dyDescent="0.1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x14ac:dyDescent="0.1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x14ac:dyDescent="0.1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x14ac:dyDescent="0.1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x14ac:dyDescent="0.1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x14ac:dyDescent="0.1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x14ac:dyDescent="0.1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x14ac:dyDescent="0.1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x14ac:dyDescent="0.1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x14ac:dyDescent="0.1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x14ac:dyDescent="0.1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x14ac:dyDescent="0.1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x14ac:dyDescent="0.1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x14ac:dyDescent="0.1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x14ac:dyDescent="0.1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x14ac:dyDescent="0.1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x14ac:dyDescent="0.1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x14ac:dyDescent="0.1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x14ac:dyDescent="0.1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x14ac:dyDescent="0.1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x14ac:dyDescent="0.1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x14ac:dyDescent="0.1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x14ac:dyDescent="0.1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x14ac:dyDescent="0.1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x14ac:dyDescent="0.1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x14ac:dyDescent="0.1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x14ac:dyDescent="0.1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x14ac:dyDescent="0.1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x14ac:dyDescent="0.1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x14ac:dyDescent="0.1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x14ac:dyDescent="0.1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x14ac:dyDescent="0.1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x14ac:dyDescent="0.1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x14ac:dyDescent="0.1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x14ac:dyDescent="0.1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x14ac:dyDescent="0.1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x14ac:dyDescent="0.1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x14ac:dyDescent="0.1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x14ac:dyDescent="0.1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x14ac:dyDescent="0.1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x14ac:dyDescent="0.1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x14ac:dyDescent="0.1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x14ac:dyDescent="0.1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x14ac:dyDescent="0.1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x14ac:dyDescent="0.1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x14ac:dyDescent="0.1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x14ac:dyDescent="0.1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x14ac:dyDescent="0.1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x14ac:dyDescent="0.1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x14ac:dyDescent="0.1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x14ac:dyDescent="0.1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x14ac:dyDescent="0.1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x14ac:dyDescent="0.1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x14ac:dyDescent="0.1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x14ac:dyDescent="0.1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x14ac:dyDescent="0.1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x14ac:dyDescent="0.1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x14ac:dyDescent="0.1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x14ac:dyDescent="0.1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x14ac:dyDescent="0.1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x14ac:dyDescent="0.1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x14ac:dyDescent="0.1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x14ac:dyDescent="0.1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x14ac:dyDescent="0.1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x14ac:dyDescent="0.1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x14ac:dyDescent="0.1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x14ac:dyDescent="0.1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x14ac:dyDescent="0.1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x14ac:dyDescent="0.1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x14ac:dyDescent="0.1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x14ac:dyDescent="0.1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x14ac:dyDescent="0.1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x14ac:dyDescent="0.1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x14ac:dyDescent="0.1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x14ac:dyDescent="0.1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x14ac:dyDescent="0.1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x14ac:dyDescent="0.1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x14ac:dyDescent="0.1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x14ac:dyDescent="0.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x14ac:dyDescent="0.1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x14ac:dyDescent="0.1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x14ac:dyDescent="0.1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x14ac:dyDescent="0.1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x14ac:dyDescent="0.1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x14ac:dyDescent="0.1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x14ac:dyDescent="0.1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x14ac:dyDescent="0.1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x14ac:dyDescent="0.1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x14ac:dyDescent="0.1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x14ac:dyDescent="0.1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x14ac:dyDescent="0.1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x14ac:dyDescent="0.1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x14ac:dyDescent="0.1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x14ac:dyDescent="0.1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x14ac:dyDescent="0.1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x14ac:dyDescent="0.1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x14ac:dyDescent="0.1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x14ac:dyDescent="0.1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x14ac:dyDescent="0.1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x14ac:dyDescent="0.1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x14ac:dyDescent="0.1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x14ac:dyDescent="0.1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x14ac:dyDescent="0.1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x14ac:dyDescent="0.1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x14ac:dyDescent="0.1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x14ac:dyDescent="0.1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x14ac:dyDescent="0.1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x14ac:dyDescent="0.1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x14ac:dyDescent="0.1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x14ac:dyDescent="0.1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x14ac:dyDescent="0.1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x14ac:dyDescent="0.1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x14ac:dyDescent="0.1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x14ac:dyDescent="0.1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x14ac:dyDescent="0.1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x14ac:dyDescent="0.1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x14ac:dyDescent="0.1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x14ac:dyDescent="0.1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x14ac:dyDescent="0.1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x14ac:dyDescent="0.1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x14ac:dyDescent="0.1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x14ac:dyDescent="0.1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x14ac:dyDescent="0.1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x14ac:dyDescent="0.1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x14ac:dyDescent="0.1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x14ac:dyDescent="0.1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x14ac:dyDescent="0.1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x14ac:dyDescent="0.1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x14ac:dyDescent="0.1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x14ac:dyDescent="0.1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x14ac:dyDescent="0.1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x14ac:dyDescent="0.1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x14ac:dyDescent="0.1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x14ac:dyDescent="0.1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x14ac:dyDescent="0.1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x14ac:dyDescent="0.1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x14ac:dyDescent="0.1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x14ac:dyDescent="0.1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x14ac:dyDescent="0.1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x14ac:dyDescent="0.1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x14ac:dyDescent="0.1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x14ac:dyDescent="0.1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x14ac:dyDescent="0.1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x14ac:dyDescent="0.1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x14ac:dyDescent="0.1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x14ac:dyDescent="0.1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x14ac:dyDescent="0.1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x14ac:dyDescent="0.1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x14ac:dyDescent="0.1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x14ac:dyDescent="0.1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x14ac:dyDescent="0.1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x14ac:dyDescent="0.1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x14ac:dyDescent="0.1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x14ac:dyDescent="0.1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x14ac:dyDescent="0.1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x14ac:dyDescent="0.1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x14ac:dyDescent="0.1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x14ac:dyDescent="0.1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x14ac:dyDescent="0.1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x14ac:dyDescent="0.1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x14ac:dyDescent="0.1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x14ac:dyDescent="0.1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x14ac:dyDescent="0.1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x14ac:dyDescent="0.1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x14ac:dyDescent="0.1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x14ac:dyDescent="0.1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x14ac:dyDescent="0.1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x14ac:dyDescent="0.1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x14ac:dyDescent="0.1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x14ac:dyDescent="0.1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x14ac:dyDescent="0.1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x14ac:dyDescent="0.1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x14ac:dyDescent="0.1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x14ac:dyDescent="0.1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x14ac:dyDescent="0.1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x14ac:dyDescent="0.1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x14ac:dyDescent="0.1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x14ac:dyDescent="0.1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x14ac:dyDescent="0.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x14ac:dyDescent="0.1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x14ac:dyDescent="0.1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x14ac:dyDescent="0.1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x14ac:dyDescent="0.1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x14ac:dyDescent="0.1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x14ac:dyDescent="0.1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x14ac:dyDescent="0.1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x14ac:dyDescent="0.1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x14ac:dyDescent="0.1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x14ac:dyDescent="0.1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x14ac:dyDescent="0.1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x14ac:dyDescent="0.1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x14ac:dyDescent="0.1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x14ac:dyDescent="0.1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x14ac:dyDescent="0.1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x14ac:dyDescent="0.1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x14ac:dyDescent="0.1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x14ac:dyDescent="0.1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x14ac:dyDescent="0.1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x14ac:dyDescent="0.1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x14ac:dyDescent="0.1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x14ac:dyDescent="0.1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x14ac:dyDescent="0.1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x14ac:dyDescent="0.1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x14ac:dyDescent="0.1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x14ac:dyDescent="0.1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x14ac:dyDescent="0.1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x14ac:dyDescent="0.1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x14ac:dyDescent="0.1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x14ac:dyDescent="0.1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x14ac:dyDescent="0.1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x14ac:dyDescent="0.1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x14ac:dyDescent="0.1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x14ac:dyDescent="0.1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x14ac:dyDescent="0.1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x14ac:dyDescent="0.1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x14ac:dyDescent="0.1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x14ac:dyDescent="0.1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x14ac:dyDescent="0.1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x14ac:dyDescent="0.1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x14ac:dyDescent="0.1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x14ac:dyDescent="0.1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x14ac:dyDescent="0.1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x14ac:dyDescent="0.1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x14ac:dyDescent="0.1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x14ac:dyDescent="0.1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x14ac:dyDescent="0.1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x14ac:dyDescent="0.1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x14ac:dyDescent="0.1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x14ac:dyDescent="0.1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x14ac:dyDescent="0.1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x14ac:dyDescent="0.1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x14ac:dyDescent="0.1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x14ac:dyDescent="0.1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x14ac:dyDescent="0.1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x14ac:dyDescent="0.1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x14ac:dyDescent="0.1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x14ac:dyDescent="0.1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x14ac:dyDescent="0.1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x14ac:dyDescent="0.1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x14ac:dyDescent="0.1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x14ac:dyDescent="0.1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x14ac:dyDescent="0.1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x14ac:dyDescent="0.1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x14ac:dyDescent="0.1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x14ac:dyDescent="0.1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x14ac:dyDescent="0.1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x14ac:dyDescent="0.1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x14ac:dyDescent="0.1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x14ac:dyDescent="0.1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x14ac:dyDescent="0.1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x14ac:dyDescent="0.1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x14ac:dyDescent="0.1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x14ac:dyDescent="0.1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x14ac:dyDescent="0.1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x14ac:dyDescent="0.1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x14ac:dyDescent="0.1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x14ac:dyDescent="0.1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x14ac:dyDescent="0.1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x14ac:dyDescent="0.1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x14ac:dyDescent="0.1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x14ac:dyDescent="0.1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x14ac:dyDescent="0.1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x14ac:dyDescent="0.1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x14ac:dyDescent="0.1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x14ac:dyDescent="0.1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x14ac:dyDescent="0.1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x14ac:dyDescent="0.1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x14ac:dyDescent="0.1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x14ac:dyDescent="0.1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x14ac:dyDescent="0.1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x14ac:dyDescent="0.1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x14ac:dyDescent="0.1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x14ac:dyDescent="0.1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x14ac:dyDescent="0.1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x14ac:dyDescent="0.1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x14ac:dyDescent="0.1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x14ac:dyDescent="0.1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x14ac:dyDescent="0.1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x14ac:dyDescent="0.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x14ac:dyDescent="0.1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x14ac:dyDescent="0.1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x14ac:dyDescent="0.1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x14ac:dyDescent="0.1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x14ac:dyDescent="0.1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x14ac:dyDescent="0.1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x14ac:dyDescent="0.1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x14ac:dyDescent="0.1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x14ac:dyDescent="0.1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x14ac:dyDescent="0.1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x14ac:dyDescent="0.1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x14ac:dyDescent="0.1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x14ac:dyDescent="0.1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x14ac:dyDescent="0.1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x14ac:dyDescent="0.1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x14ac:dyDescent="0.1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x14ac:dyDescent="0.1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x14ac:dyDescent="0.1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x14ac:dyDescent="0.1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x14ac:dyDescent="0.1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x14ac:dyDescent="0.1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x14ac:dyDescent="0.1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x14ac:dyDescent="0.1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x14ac:dyDescent="0.1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x14ac:dyDescent="0.1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x14ac:dyDescent="0.1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x14ac:dyDescent="0.1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x14ac:dyDescent="0.1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x14ac:dyDescent="0.1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x14ac:dyDescent="0.1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x14ac:dyDescent="0.1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x14ac:dyDescent="0.1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x14ac:dyDescent="0.1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x14ac:dyDescent="0.1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x14ac:dyDescent="0.1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x14ac:dyDescent="0.1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x14ac:dyDescent="0.1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x14ac:dyDescent="0.1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x14ac:dyDescent="0.1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x14ac:dyDescent="0.1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x14ac:dyDescent="0.1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x14ac:dyDescent="0.1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x14ac:dyDescent="0.1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x14ac:dyDescent="0.1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x14ac:dyDescent="0.1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x14ac:dyDescent="0.1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x14ac:dyDescent="0.1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x14ac:dyDescent="0.1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x14ac:dyDescent="0.1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x14ac:dyDescent="0.1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x14ac:dyDescent="0.1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x14ac:dyDescent="0.1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x14ac:dyDescent="0.1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x14ac:dyDescent="0.1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x14ac:dyDescent="0.1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x14ac:dyDescent="0.1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x14ac:dyDescent="0.1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x14ac:dyDescent="0.1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x14ac:dyDescent="0.1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x14ac:dyDescent="0.1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x14ac:dyDescent="0.1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x14ac:dyDescent="0.1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x14ac:dyDescent="0.1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x14ac:dyDescent="0.1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x14ac:dyDescent="0.1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x14ac:dyDescent="0.1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x14ac:dyDescent="0.1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x14ac:dyDescent="0.1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x14ac:dyDescent="0.1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x14ac:dyDescent="0.1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x14ac:dyDescent="0.1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x14ac:dyDescent="0.1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x14ac:dyDescent="0.1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x14ac:dyDescent="0.1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x14ac:dyDescent="0.1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x14ac:dyDescent="0.1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x14ac:dyDescent="0.1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x14ac:dyDescent="0.1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x14ac:dyDescent="0.1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x14ac:dyDescent="0.1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x14ac:dyDescent="0.1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x14ac:dyDescent="0.1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x14ac:dyDescent="0.1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x14ac:dyDescent="0.1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SUS Usability 2019</vt:lpstr>
      <vt:lpstr>Task 1</vt:lpstr>
      <vt:lpstr>Task 2</vt:lpstr>
      <vt:lpstr>Task 3</vt:lpstr>
      <vt:lpstr>Full Analisis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2019-07-10T03:01:42Z</dcterms:created>
  <dcterms:modified xsi:type="dcterms:W3CDTF">2019-10-12T06:09:45Z</dcterms:modified>
</cp:coreProperties>
</file>