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 Kuliah\KULIAH\SEMESTER 7\SEMPRO!\"/>
    </mc:Choice>
  </mc:AlternateContent>
  <xr:revisionPtr revIDLastSave="0" documentId="13_ncr:1_{E6EC04C1-5C34-4126-8374-8CE01A37E07D}" xr6:coauthVersionLast="46" xr6:coauthVersionMax="46" xr10:uidLastSave="{00000000-0000-0000-0000-000000000000}"/>
  <bookViews>
    <workbookView xWindow="-120" yWindow="-120" windowWidth="29040" windowHeight="15840" xr2:uid="{4BCB3707-9D45-48F0-AC0C-62A841150379}"/>
  </bookViews>
  <sheets>
    <sheet name="Calculation" sheetId="1" r:id="rId1"/>
    <sheet name="Coordinat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P27" i="1" s="1"/>
  <c r="Q27" i="1" s="1"/>
  <c r="R27" i="1" s="1"/>
  <c r="G15" i="1"/>
  <c r="G16" i="1"/>
  <c r="P29" i="1" s="1"/>
  <c r="Q29" i="1" s="1"/>
  <c r="R29" i="1" s="1"/>
  <c r="G17" i="1"/>
  <c r="P30" i="1" s="1"/>
  <c r="Q30" i="1" s="1"/>
  <c r="R30" i="1" s="1"/>
  <c r="G18" i="1"/>
  <c r="G19" i="1"/>
  <c r="G20" i="1"/>
  <c r="P33" i="1" s="1"/>
  <c r="Q33" i="1" s="1"/>
  <c r="R33" i="1" s="1"/>
  <c r="G21" i="1"/>
  <c r="P34" i="1" s="1"/>
  <c r="Q34" i="1" s="1"/>
  <c r="R34" i="1" s="1"/>
  <c r="G22" i="1"/>
  <c r="G23" i="1"/>
  <c r="G24" i="1"/>
  <c r="P37" i="1" s="1"/>
  <c r="Q37" i="1" s="1"/>
  <c r="R37" i="1" s="1"/>
  <c r="P32" i="1"/>
  <c r="Q32" i="1" s="1"/>
  <c r="R32" i="1" s="1"/>
  <c r="P35" i="1"/>
  <c r="Q35" i="1" s="1"/>
  <c r="R35" i="1" s="1"/>
  <c r="P28" i="1"/>
  <c r="Q28" i="1" s="1"/>
  <c r="R28" i="1" s="1"/>
  <c r="P31" i="1"/>
  <c r="Q31" i="1" s="1"/>
  <c r="R31" i="1" s="1"/>
  <c r="P36" i="1"/>
  <c r="Q36" i="1" s="1"/>
  <c r="R36" i="1" s="1"/>
  <c r="I19" i="1"/>
  <c r="P15" i="1"/>
  <c r="P16" i="1"/>
  <c r="P17" i="1"/>
  <c r="P18" i="1"/>
  <c r="P19" i="1"/>
  <c r="P20" i="1"/>
  <c r="P21" i="1"/>
  <c r="P22" i="1"/>
  <c r="P23" i="1"/>
  <c r="P24" i="1"/>
  <c r="P14" i="1"/>
  <c r="K14" i="1" l="1"/>
  <c r="L14" i="1" s="1"/>
  <c r="I14" i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3" i="3"/>
  <c r="N14" i="1" l="1"/>
  <c r="O14" i="1" s="1"/>
  <c r="D14" i="1"/>
  <c r="C15" i="1"/>
  <c r="K15" i="1" s="1"/>
  <c r="L15" i="1" s="1"/>
  <c r="C16" i="1"/>
  <c r="K16" i="1" s="1"/>
  <c r="L16" i="1" s="1"/>
  <c r="C17" i="1"/>
  <c r="K17" i="1" s="1"/>
  <c r="L17" i="1" s="1"/>
  <c r="C18" i="1"/>
  <c r="K18" i="1" s="1"/>
  <c r="L18" i="1" s="1"/>
  <c r="C19" i="1"/>
  <c r="K19" i="1" s="1"/>
  <c r="L19" i="1" s="1"/>
  <c r="C20" i="1"/>
  <c r="K20" i="1" s="1"/>
  <c r="L20" i="1" s="1"/>
  <c r="C21" i="1"/>
  <c r="K21" i="1" s="1"/>
  <c r="L21" i="1" s="1"/>
  <c r="C22" i="1"/>
  <c r="K22" i="1" s="1"/>
  <c r="L22" i="1" s="1"/>
  <c r="C23" i="1"/>
  <c r="K23" i="1" s="1"/>
  <c r="L23" i="1" s="1"/>
  <c r="C24" i="1"/>
  <c r="K24" i="1" s="1"/>
  <c r="L24" i="1" s="1"/>
  <c r="I20" i="1" l="1"/>
  <c r="N20" i="1" s="1"/>
  <c r="O20" i="1" s="1"/>
  <c r="N19" i="1"/>
  <c r="O19" i="1" s="1"/>
  <c r="I21" i="1"/>
  <c r="N21" i="1" s="1"/>
  <c r="O21" i="1" s="1"/>
  <c r="I18" i="1"/>
  <c r="N18" i="1" s="1"/>
  <c r="O18" i="1" s="1"/>
  <c r="I16" i="1"/>
  <c r="N16" i="1" s="1"/>
  <c r="O16" i="1" s="1"/>
  <c r="I15" i="1"/>
  <c r="N15" i="1" s="1"/>
  <c r="O15" i="1" s="1"/>
  <c r="I17" i="1"/>
  <c r="N17" i="1" s="1"/>
  <c r="O17" i="1" s="1"/>
  <c r="I24" i="1"/>
  <c r="N24" i="1" s="1"/>
  <c r="O24" i="1" s="1"/>
  <c r="I23" i="1"/>
  <c r="N23" i="1" s="1"/>
  <c r="O23" i="1" s="1"/>
  <c r="I22" i="1"/>
  <c r="N22" i="1" s="1"/>
  <c r="O22" i="1" s="1"/>
  <c r="D20" i="1" l="1"/>
  <c r="E20" i="1" s="1"/>
  <c r="F20" i="1" s="1"/>
  <c r="D19" i="1"/>
  <c r="E19" i="1" s="1"/>
  <c r="F19" i="1" s="1"/>
  <c r="D18" i="1"/>
  <c r="E18" i="1" s="1"/>
  <c r="F18" i="1" s="1"/>
  <c r="D17" i="1"/>
  <c r="E17" i="1" s="1"/>
  <c r="F17" i="1" s="1"/>
  <c r="D23" i="1"/>
  <c r="E23" i="1" s="1"/>
  <c r="F23" i="1" s="1"/>
  <c r="D22" i="1"/>
  <c r="E22" i="1" s="1"/>
  <c r="F22" i="1" s="1"/>
  <c r="D24" i="1"/>
  <c r="E24" i="1" s="1"/>
  <c r="F24" i="1" s="1"/>
  <c r="D16" i="1"/>
  <c r="E16" i="1" s="1"/>
  <c r="F16" i="1" s="1"/>
  <c r="D15" i="1"/>
  <c r="E15" i="1" s="1"/>
  <c r="F15" i="1" s="1"/>
  <c r="D21" i="1"/>
  <c r="E21" i="1" s="1"/>
  <c r="F21" i="1" s="1"/>
  <c r="E14" i="1" l="1"/>
  <c r="F14" i="1" s="1"/>
  <c r="F25" i="1" s="1"/>
  <c r="G4" i="1" l="1"/>
  <c r="H4" i="1" s="1"/>
  <c r="L4" i="1" s="1"/>
  <c r="N4" i="1" s="1"/>
  <c r="G3" i="1"/>
  <c r="H3" i="1" s="1"/>
  <c r="L3" i="1" s="1"/>
  <c r="N3" i="1" s="1"/>
</calcChain>
</file>

<file path=xl/sharedStrings.xml><?xml version="1.0" encoding="utf-8"?>
<sst xmlns="http://schemas.openxmlformats.org/spreadsheetml/2006/main" count="80" uniqueCount="42">
  <si>
    <t>Kapasitas daya listrik</t>
  </si>
  <si>
    <t>Efisiensi</t>
  </si>
  <si>
    <t>Bilah</t>
  </si>
  <si>
    <t>Transmisi</t>
  </si>
  <si>
    <t>Generator</t>
  </si>
  <si>
    <t>Controller</t>
  </si>
  <si>
    <t>Sistem</t>
  </si>
  <si>
    <t>Daya Angin</t>
  </si>
  <si>
    <t>Massa Jenis Udara</t>
  </si>
  <si>
    <t>Luas Sapuan</t>
  </si>
  <si>
    <t>Jari-Jari (R)</t>
  </si>
  <si>
    <t>Jari-jari yang digunakan</t>
  </si>
  <si>
    <t>V Max</t>
  </si>
  <si>
    <t>Tip Speed Ratio</t>
  </si>
  <si>
    <t>Airfoil</t>
  </si>
  <si>
    <t>Cl/Cd</t>
  </si>
  <si>
    <t>Alfa</t>
  </si>
  <si>
    <t>Cl</t>
  </si>
  <si>
    <t>Jumlah Blade</t>
  </si>
  <si>
    <t>Parameter yang ditetapkan</t>
  </si>
  <si>
    <t>Parameter yang dihitung</t>
  </si>
  <si>
    <t>SG6043</t>
  </si>
  <si>
    <t>Elemen</t>
  </si>
  <si>
    <t>r</t>
  </si>
  <si>
    <t>TSR Parsial</t>
  </si>
  <si>
    <t>Flow Angle</t>
  </si>
  <si>
    <t>Twist</t>
  </si>
  <si>
    <t>Chord</t>
  </si>
  <si>
    <t>(m)</t>
  </si>
  <si>
    <t>(Degree)</t>
  </si>
  <si>
    <t>Twist Linear</t>
  </si>
  <si>
    <t>Twist Linear Point</t>
  </si>
  <si>
    <t>Chord Linear</t>
  </si>
  <si>
    <t>Chord Linear Point</t>
  </si>
  <si>
    <t>X</t>
  </si>
  <si>
    <t>Y</t>
  </si>
  <si>
    <t>Z</t>
  </si>
  <si>
    <t>x/cosβ</t>
  </si>
  <si>
    <t>Chord (mm)</t>
  </si>
  <si>
    <t>Scale</t>
  </si>
  <si>
    <t>Chord used</t>
  </si>
  <si>
    <t>SG6043 COORDINATE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</si>
</sst>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0000"/>
    <numFmt numFmtId="167" formatCode="0.0000000"/>
    <numFmt numFmtId="168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68" fontId="0" fillId="0" borderId="0" xfId="0" applyNumberFormat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Twist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Twist sebelum di linearisasi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Calculation!$F$14:$F$24</c:f>
              <c:numCache>
                <c:formatCode>0.00</c:formatCode>
                <c:ptCount val="11"/>
                <c:pt idx="0">
                  <c:v>19.607809024292816</c:v>
                </c:pt>
                <c:pt idx="1">
                  <c:v>14.418529984950862</c:v>
                </c:pt>
                <c:pt idx="2">
                  <c:v>11.074395978488731</c:v>
                </c:pt>
                <c:pt idx="3">
                  <c:v>8.7723956822753717</c:v>
                </c:pt>
                <c:pt idx="4">
                  <c:v>7.1022100730399966</c:v>
                </c:pt>
                <c:pt idx="5">
                  <c:v>5.8395544193571851</c:v>
                </c:pt>
                <c:pt idx="6">
                  <c:v>4.8534784000897746</c:v>
                </c:pt>
                <c:pt idx="7">
                  <c:v>4.0630529842361147</c:v>
                </c:pt>
                <c:pt idx="8">
                  <c:v>3.4158196217043724</c:v>
                </c:pt>
                <c:pt idx="9">
                  <c:v>2.8763887143232765</c:v>
                </c:pt>
                <c:pt idx="10">
                  <c:v>2.4200682361039849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43-47E9-90DE-FDFFEB5D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093919"/>
        <c:axId val="679074783"/>
      </c:scatterChart>
      <c:valAx>
        <c:axId val="679093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74783"/>
        <c:crosses val="autoZero"/>
        <c:crossBetween val="midCat"/>
      </c:valAx>
      <c:valAx>
        <c:axId val="67907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93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Linearisasi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Twist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31836750232448"/>
          <c:y val="0.12959483432405336"/>
          <c:w val="0.82217886170468335"/>
          <c:h val="0.5520443840802044"/>
        </c:manualLayout>
      </c:layout>
      <c:scatterChart>
        <c:scatterStyle val="smoothMarker"/>
        <c:varyColors val="0"/>
        <c:ser>
          <c:idx val="0"/>
          <c:order val="0"/>
          <c:tx>
            <c:v>Twist sebelum di lineariasi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Calculation!$C$14:$C$24</c:f>
              <c:numCache>
                <c:formatCode>0.000</c:formatCode>
                <c:ptCount val="11"/>
                <c:pt idx="0">
                  <c:v>0.17</c:v>
                </c:pt>
                <c:pt idx="1">
                  <c:v>0.23300000000000001</c:v>
                </c:pt>
                <c:pt idx="2">
                  <c:v>0.29600000000000004</c:v>
                </c:pt>
                <c:pt idx="3">
                  <c:v>0.35899999999999999</c:v>
                </c:pt>
                <c:pt idx="4">
                  <c:v>0.42200000000000004</c:v>
                </c:pt>
                <c:pt idx="5">
                  <c:v>0.48499999999999999</c:v>
                </c:pt>
                <c:pt idx="6">
                  <c:v>0.54800000000000004</c:v>
                </c:pt>
                <c:pt idx="7">
                  <c:v>0.61099999999999999</c:v>
                </c:pt>
                <c:pt idx="8">
                  <c:v>0.67400000000000004</c:v>
                </c:pt>
                <c:pt idx="9">
                  <c:v>0.73699999999999999</c:v>
                </c:pt>
                <c:pt idx="10">
                  <c:v>0.8</c:v>
                </c:pt>
              </c:numCache>
            </c:numRef>
          </c:xVal>
          <c:yVal>
            <c:numRef>
              <c:f>Calculation!$F$14:$F$24</c:f>
              <c:numCache>
                <c:formatCode>0.00</c:formatCode>
                <c:ptCount val="11"/>
                <c:pt idx="0">
                  <c:v>19.607809024292816</c:v>
                </c:pt>
                <c:pt idx="1">
                  <c:v>14.418529984950862</c:v>
                </c:pt>
                <c:pt idx="2">
                  <c:v>11.074395978488731</c:v>
                </c:pt>
                <c:pt idx="3">
                  <c:v>8.7723956822753717</c:v>
                </c:pt>
                <c:pt idx="4">
                  <c:v>7.1022100730399966</c:v>
                </c:pt>
                <c:pt idx="5">
                  <c:v>5.8395544193571851</c:v>
                </c:pt>
                <c:pt idx="6">
                  <c:v>4.8534784000897746</c:v>
                </c:pt>
                <c:pt idx="7">
                  <c:v>4.0630529842361147</c:v>
                </c:pt>
                <c:pt idx="8">
                  <c:v>3.4158196217043724</c:v>
                </c:pt>
                <c:pt idx="9">
                  <c:v>2.8763887143232765</c:v>
                </c:pt>
                <c:pt idx="10">
                  <c:v>2.4200682361039849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17-4F7B-9DAC-D6CC6D8C4C50}"/>
            </c:ext>
          </c:extLst>
        </c:ser>
        <c:ser>
          <c:idx val="1"/>
          <c:order val="1"/>
          <c:tx>
            <c:v>Twist sesudah di Linearisasi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0970409785147557"/>
                  <c:y val="-4.68308092171830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Calculation!$C$14:$C$24</c:f>
              <c:numCache>
                <c:formatCode>0.000</c:formatCode>
                <c:ptCount val="11"/>
                <c:pt idx="0">
                  <c:v>0.17</c:v>
                </c:pt>
                <c:pt idx="1">
                  <c:v>0.23300000000000001</c:v>
                </c:pt>
                <c:pt idx="2">
                  <c:v>0.29600000000000004</c:v>
                </c:pt>
                <c:pt idx="3">
                  <c:v>0.35899999999999999</c:v>
                </c:pt>
                <c:pt idx="4">
                  <c:v>0.42200000000000004</c:v>
                </c:pt>
                <c:pt idx="5">
                  <c:v>0.48499999999999999</c:v>
                </c:pt>
                <c:pt idx="6">
                  <c:v>0.54800000000000004</c:v>
                </c:pt>
                <c:pt idx="7">
                  <c:v>0.61099999999999999</c:v>
                </c:pt>
                <c:pt idx="8">
                  <c:v>0.67400000000000004</c:v>
                </c:pt>
                <c:pt idx="9">
                  <c:v>0.73699999999999999</c:v>
                </c:pt>
                <c:pt idx="10">
                  <c:v>0.8</c:v>
                </c:pt>
              </c:numCache>
            </c:numRef>
          </c:xVal>
          <c:yVal>
            <c:numRef>
              <c:f>Calculation!$H$14:$H$24</c:f>
              <c:numCache>
                <c:formatCode>0.00</c:formatCode>
                <c:ptCount val="11"/>
                <c:pt idx="5">
                  <c:v>5.8395544193571851</c:v>
                </c:pt>
                <c:pt idx="6">
                  <c:v>4.8534784000897746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17-4F7B-9DAC-D6CC6D8C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5890047"/>
        <c:axId val="1905887551"/>
      </c:scatterChart>
      <c:valAx>
        <c:axId val="1905890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Jari-jari Parsial (r)</a:t>
                </a:r>
              </a:p>
            </c:rich>
          </c:tx>
          <c:layout>
            <c:manualLayout>
              <c:xMode val="edge"/>
              <c:yMode val="edge"/>
              <c:x val="0.43428309794667697"/>
              <c:y val="0.7595718002634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887551"/>
        <c:crosses val="autoZero"/>
        <c:crossBetween val="midCat"/>
      </c:valAx>
      <c:valAx>
        <c:axId val="190588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Twist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890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>
                <a:latin typeface="Times New Roman" panose="02020603050405020304" pitchFamily="18" charset="0"/>
                <a:cs typeface="Times New Roman" panose="02020603050405020304" pitchFamily="18" charset="0"/>
              </a:rPr>
              <a:t>Linearisasi Chord</a:t>
            </a:r>
          </a:p>
        </c:rich>
      </c:tx>
      <c:layout>
        <c:manualLayout>
          <c:xMode val="edge"/>
          <c:yMode val="edge"/>
          <c:x val="0.36053743864961996"/>
          <c:y val="1.305056872734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16692585172786"/>
          <c:y val="0.11784663560791159"/>
          <c:w val="0.80423447405252613"/>
          <c:h val="0.5704468672298163"/>
        </c:manualLayout>
      </c:layout>
      <c:scatterChart>
        <c:scatterStyle val="smoothMarker"/>
        <c:varyColors val="0"/>
        <c:ser>
          <c:idx val="0"/>
          <c:order val="0"/>
          <c:tx>
            <c:v>Chord sebelum di linearisasi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Calculation!$C$14:$C$24</c:f>
              <c:numCache>
                <c:formatCode>0.000</c:formatCode>
                <c:ptCount val="11"/>
                <c:pt idx="0">
                  <c:v>0.17</c:v>
                </c:pt>
                <c:pt idx="1">
                  <c:v>0.23300000000000001</c:v>
                </c:pt>
                <c:pt idx="2">
                  <c:v>0.29600000000000004</c:v>
                </c:pt>
                <c:pt idx="3">
                  <c:v>0.35899999999999999</c:v>
                </c:pt>
                <c:pt idx="4">
                  <c:v>0.42200000000000004</c:v>
                </c:pt>
                <c:pt idx="5">
                  <c:v>0.48499999999999999</c:v>
                </c:pt>
                <c:pt idx="6">
                  <c:v>0.54800000000000004</c:v>
                </c:pt>
                <c:pt idx="7">
                  <c:v>0.61099999999999999</c:v>
                </c:pt>
                <c:pt idx="8">
                  <c:v>0.67400000000000004</c:v>
                </c:pt>
                <c:pt idx="9">
                  <c:v>0.73699999999999999</c:v>
                </c:pt>
                <c:pt idx="10">
                  <c:v>0.8</c:v>
                </c:pt>
              </c:numCache>
            </c:numRef>
          </c:xVal>
          <c:yVal>
            <c:numRef>
              <c:f>Calculation!$G$14:$G$24</c:f>
              <c:numCache>
                <c:formatCode>0.000</c:formatCode>
                <c:ptCount val="11"/>
                <c:pt idx="0">
                  <c:v>7.7315992517750592E-2</c:v>
                </c:pt>
                <c:pt idx="1">
                  <c:v>5.6410809991491853E-2</c:v>
                </c:pt>
                <c:pt idx="2">
                  <c:v>4.440445516222162E-2</c:v>
                </c:pt>
                <c:pt idx="3">
                  <c:v>3.6612029883057381E-2</c:v>
                </c:pt>
                <c:pt idx="4">
                  <c:v>3.1146252909994315E-2</c:v>
                </c:pt>
                <c:pt idx="5">
                  <c:v>2.7100450985603302E-2</c:v>
                </c:pt>
                <c:pt idx="6">
                  <c:v>2.398488818981314E-2</c:v>
                </c:pt>
                <c:pt idx="7">
                  <c:v>2.1511814612140103E-2</c:v>
                </c:pt>
                <c:pt idx="8">
                  <c:v>1.9501066362043917E-2</c:v>
                </c:pt>
                <c:pt idx="9">
                  <c:v>1.7834082398938404E-2</c:v>
                </c:pt>
                <c:pt idx="10">
                  <c:v>1.6429648410022001E-2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A9-4A4D-A9FB-1CC91C2329F0}"/>
            </c:ext>
          </c:extLst>
        </c:ser>
        <c:ser>
          <c:idx val="1"/>
          <c:order val="1"/>
          <c:tx>
            <c:v>Chord sesudah di linearisasi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0569667950963375"/>
                  <c:y val="-0.14599955539007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Calculation!$C$14:$C$24</c:f>
              <c:numCache>
                <c:formatCode>0.000</c:formatCode>
                <c:ptCount val="11"/>
                <c:pt idx="0">
                  <c:v>0.17</c:v>
                </c:pt>
                <c:pt idx="1">
                  <c:v>0.23300000000000001</c:v>
                </c:pt>
                <c:pt idx="2">
                  <c:v>0.29600000000000004</c:v>
                </c:pt>
                <c:pt idx="3">
                  <c:v>0.35899999999999999</c:v>
                </c:pt>
                <c:pt idx="4">
                  <c:v>0.42200000000000004</c:v>
                </c:pt>
                <c:pt idx="5">
                  <c:v>0.48499999999999999</c:v>
                </c:pt>
                <c:pt idx="6">
                  <c:v>0.54800000000000004</c:v>
                </c:pt>
                <c:pt idx="7">
                  <c:v>0.61099999999999999</c:v>
                </c:pt>
                <c:pt idx="8">
                  <c:v>0.67400000000000004</c:v>
                </c:pt>
                <c:pt idx="9">
                  <c:v>0.73699999999999999</c:v>
                </c:pt>
                <c:pt idx="10">
                  <c:v>0.8</c:v>
                </c:pt>
              </c:numCache>
            </c:numRef>
          </c:xVal>
          <c:yVal>
            <c:numRef>
              <c:f>Calculation!$J$14:$J$24</c:f>
              <c:numCache>
                <c:formatCode>General</c:formatCode>
                <c:ptCount val="11"/>
                <c:pt idx="2">
                  <c:v>4.440445516222162E-2</c:v>
                </c:pt>
                <c:pt idx="3">
                  <c:v>3.6612029883057381E-2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A9-4A4D-A9FB-1CC91C23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73039"/>
        <c:axId val="2054172623"/>
      </c:scatterChart>
      <c:valAx>
        <c:axId val="2054173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Jari-jari parsial</a:t>
                </a:r>
                <a:r>
                  <a:rPr lang="en-ID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(r)</a:t>
                </a:r>
                <a:endParaRPr lang="en-ID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5582419324838164"/>
              <c:y val="0.75789653605022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172623"/>
        <c:crosses val="autoZero"/>
        <c:crossBetween val="midCat"/>
      </c:valAx>
      <c:valAx>
        <c:axId val="205417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Chord</a:t>
                </a:r>
              </a:p>
            </c:rich>
          </c:tx>
          <c:layout>
            <c:manualLayout>
              <c:xMode val="edge"/>
              <c:yMode val="edge"/>
              <c:x val="2.176871214713421E-2"/>
              <c:y val="0.33433707392547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173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43</xdr:row>
      <xdr:rowOff>7407</xdr:rowOff>
    </xdr:from>
    <xdr:to>
      <xdr:col>7</xdr:col>
      <xdr:colOff>5557</xdr:colOff>
      <xdr:row>57</xdr:row>
      <xdr:rowOff>95514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95728B-19C8-49D4-99DB-5E3A2AE59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178197</xdr:colOff>
      <xdr:row>26</xdr:row>
      <xdr:rowOff>144329</xdr:rowOff>
    </xdr:from>
    <xdr:to>
      <xdr:col>8</xdr:col>
      <xdr:colOff>116417</xdr:colOff>
      <xdr:row>42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BE6630-3851-4541-A3F0-64B26CABD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227542</xdr:colOff>
      <xdr:row>27</xdr:row>
      <xdr:rowOff>527</xdr:rowOff>
    </xdr:from>
    <xdr:to>
      <xdr:col>14</xdr:col>
      <xdr:colOff>532341</xdr:colOff>
      <xdr:row>42</xdr:row>
      <xdr:rowOff>62440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164885-D7FF-4F18-A2EA-45AE5BF55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26EC-E142-440E-B9EA-FBACEC9EAD5F}">
  <dimension ref="A1:R73"/>
  <sheetViews>
    <sheetView tabSelected="1" topLeftCell="A7" zoomScaleNormal="100" workbookViewId="0">
      <selection activeCell="F24" sqref="F24"/>
    </sheetView>
  </sheetViews>
  <sheetFormatPr defaultRowHeight="15" x14ac:dyDescent="0.25"/>
  <cols>
    <col min="1" max="1" width="9.140625" customWidth="1"/>
    <col min="2" max="2" width="4" customWidth="1"/>
    <col min="3" max="3" width="8" customWidth="1"/>
    <col min="4" max="4" width="10.7109375" customWidth="1"/>
    <col min="5" max="5" width="10.140625" customWidth="1"/>
    <col min="6" max="6" width="8.7109375" customWidth="1"/>
    <col min="7" max="7" width="7.7109375" customWidth="1"/>
    <col min="8" max="8" width="11.42578125" customWidth="1"/>
    <col min="9" max="9" width="8.28515625" customWidth="1"/>
    <col min="10" max="10" width="11.5703125" customWidth="1"/>
    <col min="11" max="11" width="12.5703125" customWidth="1"/>
    <col min="12" max="12" width="8.28515625" customWidth="1"/>
    <col min="13" max="13" width="12.85546875" customWidth="1"/>
    <col min="14" max="14" width="11.5703125" customWidth="1"/>
    <col min="15" max="17" width="12.7109375" style="17" customWidth="1"/>
    <col min="18" max="18" width="13.7109375" customWidth="1"/>
  </cols>
  <sheetData>
    <row r="1" spans="1:17" x14ac:dyDescent="0.25">
      <c r="A1" s="42" t="s">
        <v>0</v>
      </c>
      <c r="B1" s="42"/>
      <c r="C1" s="40" t="s">
        <v>1</v>
      </c>
      <c r="D1" s="40"/>
      <c r="E1" s="40"/>
      <c r="F1" s="40"/>
      <c r="G1" s="40"/>
      <c r="H1" s="40" t="s">
        <v>7</v>
      </c>
      <c r="I1" s="43" t="s">
        <v>12</v>
      </c>
      <c r="J1" s="40" t="s">
        <v>8</v>
      </c>
      <c r="K1" s="40"/>
      <c r="L1" s="42" t="s">
        <v>9</v>
      </c>
      <c r="M1" s="42"/>
      <c r="N1" s="40" t="s">
        <v>10</v>
      </c>
      <c r="O1" s="40" t="s">
        <v>11</v>
      </c>
      <c r="P1" s="40"/>
      <c r="Q1" s="40"/>
    </row>
    <row r="2" spans="1:17" x14ac:dyDescent="0.25">
      <c r="A2" s="42"/>
      <c r="B2" s="42"/>
      <c r="C2" s="1" t="s">
        <v>2</v>
      </c>
      <c r="D2" s="1" t="s">
        <v>4</v>
      </c>
      <c r="E2" s="1" t="s">
        <v>3</v>
      </c>
      <c r="F2" s="1" t="s">
        <v>5</v>
      </c>
      <c r="G2" s="1" t="s">
        <v>6</v>
      </c>
      <c r="H2" s="40"/>
      <c r="I2" s="44"/>
      <c r="J2" s="40"/>
      <c r="K2" s="40"/>
      <c r="L2" s="42"/>
      <c r="M2" s="42"/>
      <c r="N2" s="40"/>
      <c r="O2" s="40"/>
      <c r="P2" s="40"/>
      <c r="Q2" s="40"/>
    </row>
    <row r="3" spans="1:17" x14ac:dyDescent="0.25">
      <c r="A3" s="41">
        <v>500</v>
      </c>
      <c r="B3" s="41"/>
      <c r="C3" s="9">
        <v>0.3</v>
      </c>
      <c r="D3" s="41">
        <v>0.9</v>
      </c>
      <c r="E3" s="41">
        <v>0.9</v>
      </c>
      <c r="F3" s="41">
        <v>0.9</v>
      </c>
      <c r="G3" s="7">
        <f>C3*D3*E3*F3</f>
        <v>0.21870000000000003</v>
      </c>
      <c r="H3" s="8">
        <f>$A$3/G3</f>
        <v>2286.2368541380883</v>
      </c>
      <c r="I3" s="47">
        <v>12</v>
      </c>
      <c r="J3" s="41">
        <v>1.2250000000000001</v>
      </c>
      <c r="K3" s="41"/>
      <c r="L3" s="45">
        <f>(2*H3)/($J$3*$I$3^3)</f>
        <v>2.160087730667128</v>
      </c>
      <c r="M3" s="45"/>
      <c r="N3" s="8">
        <f>SQRT(L3/PI())</f>
        <v>0.8292027976892361</v>
      </c>
      <c r="O3" s="41">
        <v>0.8</v>
      </c>
      <c r="P3" s="41"/>
      <c r="Q3" s="41"/>
    </row>
    <row r="4" spans="1:17" x14ac:dyDescent="0.25">
      <c r="A4" s="41"/>
      <c r="B4" s="41"/>
      <c r="C4" s="9">
        <v>0.4</v>
      </c>
      <c r="D4" s="41"/>
      <c r="E4" s="41"/>
      <c r="F4" s="41"/>
      <c r="G4" s="7">
        <f>C4*D3*E3*F3</f>
        <v>0.29160000000000008</v>
      </c>
      <c r="H4" s="8">
        <f>$A$3/G4</f>
        <v>1714.677640603566</v>
      </c>
      <c r="I4" s="48"/>
      <c r="J4" s="41"/>
      <c r="K4" s="41"/>
      <c r="L4" s="45">
        <f>(2*H4)/($J$3*$I$3^3)</f>
        <v>1.6200657980003457</v>
      </c>
      <c r="M4" s="45"/>
      <c r="N4" s="8">
        <f>SQRT(L4/PI())</f>
        <v>0.71811068768800679</v>
      </c>
      <c r="O4" s="41"/>
      <c r="P4" s="41"/>
      <c r="Q4" s="41"/>
    </row>
    <row r="6" spans="1:17" x14ac:dyDescent="0.25">
      <c r="A6" s="49" t="s">
        <v>19</v>
      </c>
      <c r="B6" s="49"/>
      <c r="C6" s="49"/>
      <c r="D6" s="49"/>
      <c r="E6" s="6"/>
      <c r="F6" s="6"/>
      <c r="G6" s="5"/>
      <c r="H6" s="5"/>
    </row>
    <row r="7" spans="1:17" x14ac:dyDescent="0.25">
      <c r="A7" s="50" t="s">
        <v>20</v>
      </c>
      <c r="B7" s="50"/>
      <c r="C7" s="50"/>
      <c r="D7" s="50"/>
      <c r="E7" s="6"/>
      <c r="F7" s="6"/>
      <c r="G7" s="6"/>
      <c r="H7" s="6"/>
    </row>
    <row r="9" spans="1:17" x14ac:dyDescent="0.25">
      <c r="A9" s="46" t="s">
        <v>13</v>
      </c>
      <c r="B9" s="46"/>
      <c r="C9" s="10" t="s">
        <v>14</v>
      </c>
      <c r="D9" s="10" t="s">
        <v>15</v>
      </c>
      <c r="E9" s="10" t="s">
        <v>16</v>
      </c>
      <c r="F9" s="10" t="s">
        <v>17</v>
      </c>
      <c r="G9" s="46" t="s">
        <v>18</v>
      </c>
      <c r="H9" s="46"/>
      <c r="K9" s="25"/>
    </row>
    <row r="10" spans="1:17" x14ac:dyDescent="0.25">
      <c r="A10" s="34">
        <v>7</v>
      </c>
      <c r="B10" s="34"/>
      <c r="C10" s="2" t="s">
        <v>21</v>
      </c>
      <c r="D10" s="2">
        <v>177</v>
      </c>
      <c r="E10" s="2">
        <v>3</v>
      </c>
      <c r="F10" s="2">
        <v>1.85</v>
      </c>
      <c r="G10" s="51">
        <v>3</v>
      </c>
      <c r="H10" s="52"/>
    </row>
    <row r="11" spans="1:17" x14ac:dyDescent="0.25">
      <c r="A11" s="5"/>
      <c r="B11" s="5"/>
      <c r="C11" s="6"/>
      <c r="D11" s="6"/>
      <c r="E11" s="6"/>
      <c r="F11" s="6"/>
      <c r="G11" s="5"/>
      <c r="H11" s="5"/>
    </row>
    <row r="12" spans="1:17" ht="15" customHeight="1" x14ac:dyDescent="0.25">
      <c r="A12" s="46" t="s">
        <v>22</v>
      </c>
      <c r="B12" s="46"/>
      <c r="C12" s="10" t="s">
        <v>23</v>
      </c>
      <c r="D12" s="38" t="s">
        <v>24</v>
      </c>
      <c r="E12" s="10" t="s">
        <v>25</v>
      </c>
      <c r="F12" s="10" t="s">
        <v>26</v>
      </c>
      <c r="G12" s="10" t="s">
        <v>27</v>
      </c>
      <c r="H12" s="35" t="s">
        <v>31</v>
      </c>
      <c r="I12" s="35" t="s">
        <v>30</v>
      </c>
      <c r="J12" s="35" t="s">
        <v>33</v>
      </c>
      <c r="K12" s="35" t="s">
        <v>32</v>
      </c>
      <c r="L12" s="14" t="s">
        <v>40</v>
      </c>
      <c r="N12" s="17"/>
      <c r="Q12"/>
    </row>
    <row r="13" spans="1:17" x14ac:dyDescent="0.25">
      <c r="A13" s="46"/>
      <c r="B13" s="46"/>
      <c r="C13" s="10" t="s">
        <v>28</v>
      </c>
      <c r="D13" s="39"/>
      <c r="E13" s="10" t="s">
        <v>29</v>
      </c>
      <c r="F13" s="10" t="s">
        <v>29</v>
      </c>
      <c r="G13" s="10" t="s">
        <v>28</v>
      </c>
      <c r="H13" s="36"/>
      <c r="I13" s="36"/>
      <c r="J13" s="36"/>
      <c r="K13" s="36"/>
      <c r="L13" s="15" t="s">
        <v>28</v>
      </c>
      <c r="N13" s="32" t="s">
        <v>37</v>
      </c>
      <c r="O13" s="32" t="s">
        <v>38</v>
      </c>
      <c r="P13" s="32" t="s">
        <v>39</v>
      </c>
      <c r="Q13"/>
    </row>
    <row r="14" spans="1:17" x14ac:dyDescent="0.25">
      <c r="A14" s="33">
        <v>0</v>
      </c>
      <c r="B14" s="33"/>
      <c r="C14" s="20">
        <v>0.17</v>
      </c>
      <c r="D14" s="4">
        <f>(C14/$O$3*$A$10)</f>
        <v>1.4875</v>
      </c>
      <c r="E14" s="3">
        <f>((2/3*ATAN(1/D14))*(180/PI()))</f>
        <v>22.607809024292816</v>
      </c>
      <c r="F14" s="4">
        <f>E14-$E$10</f>
        <v>19.607809024292816</v>
      </c>
      <c r="G14" s="3">
        <f>(16*PI()*$O$3*($O$3/C14))/(9*(7^2)*$G$10*$F$10)</f>
        <v>7.7315992517750592E-2</v>
      </c>
      <c r="H14" s="4"/>
      <c r="I14" s="4">
        <f>(-15.652*C14)+13.431</f>
        <v>10.770159999999999</v>
      </c>
      <c r="J14" s="11"/>
      <c r="K14" s="3">
        <f>(-0.1237*C14)+0.081</f>
        <v>5.9970999999999997E-2</v>
      </c>
      <c r="L14" s="3">
        <f>K14+0.06</f>
        <v>0.11997099999999999</v>
      </c>
      <c r="M14" s="24"/>
      <c r="N14" s="30">
        <f>L14/COS(RADIANS(I14))</f>
        <v>0.12212221868017134</v>
      </c>
      <c r="O14" s="30">
        <f>N14*1000</f>
        <v>122.12221868017134</v>
      </c>
      <c r="P14" s="31">
        <f>O14/100</f>
        <v>1.2212221868017135</v>
      </c>
      <c r="Q14"/>
    </row>
    <row r="15" spans="1:17" x14ac:dyDescent="0.25">
      <c r="A15" s="34">
        <v>1</v>
      </c>
      <c r="B15" s="34"/>
      <c r="C15" s="3">
        <f>$C$14+(($O$3-$C$14)/10)*A15</f>
        <v>0.23300000000000001</v>
      </c>
      <c r="D15" s="4">
        <f t="shared" ref="D15:D24" si="0">(C15/$O$3*$A$10)</f>
        <v>2.0387500000000003</v>
      </c>
      <c r="E15" s="3">
        <f t="shared" ref="E15:E24" si="1">((2/3*ATAN(1/D15))*(180/PI()))</f>
        <v>17.418529984950862</v>
      </c>
      <c r="F15" s="4">
        <f t="shared" ref="F15:F24" si="2">E15-$E$10</f>
        <v>14.418529984950862</v>
      </c>
      <c r="G15" s="3">
        <f t="shared" ref="G15:G24" si="3">(16*PI()*$O$3*($O$3/C15))/(9*(7^2)*$G$10*$F$10)</f>
        <v>5.6410809991491853E-2</v>
      </c>
      <c r="H15" s="4"/>
      <c r="I15" s="4">
        <f t="shared" ref="I15:I24" si="4">(-15.652*C15)+13.431</f>
        <v>9.784084</v>
      </c>
      <c r="J15" s="11"/>
      <c r="K15" s="3">
        <f t="shared" ref="K15:K24" si="5">(-0.1237*C15)+0.081</f>
        <v>5.2177899999999999E-2</v>
      </c>
      <c r="L15" s="3">
        <f t="shared" ref="L15:L24" si="6">K15+0.06</f>
        <v>0.1121779</v>
      </c>
      <c r="M15" s="24"/>
      <c r="N15" s="30">
        <f t="shared" ref="N15:N24" si="7">L15/COS(RADIANS(I15))</f>
        <v>0.11383359340828182</v>
      </c>
      <c r="O15" s="30">
        <f t="shared" ref="O15:O24" si="8">N15*1000</f>
        <v>113.83359340828183</v>
      </c>
      <c r="P15" s="31">
        <f t="shared" ref="P15:P24" si="9">O15/100</f>
        <v>1.1383359340828183</v>
      </c>
      <c r="Q15"/>
    </row>
    <row r="16" spans="1:17" x14ac:dyDescent="0.25">
      <c r="A16" s="34">
        <v>2</v>
      </c>
      <c r="B16" s="34"/>
      <c r="C16" s="3">
        <f t="shared" ref="C16:C24" si="10">$C$14+(($O$3-$C$14)/10)*A16</f>
        <v>0.29600000000000004</v>
      </c>
      <c r="D16" s="4">
        <f t="shared" si="0"/>
        <v>2.5900000000000003</v>
      </c>
      <c r="E16" s="3">
        <f t="shared" si="1"/>
        <v>14.074395978488731</v>
      </c>
      <c r="F16" s="4">
        <f t="shared" si="2"/>
        <v>11.074395978488731</v>
      </c>
      <c r="G16" s="3">
        <f t="shared" si="3"/>
        <v>4.440445516222162E-2</v>
      </c>
      <c r="H16" s="4"/>
      <c r="I16" s="4">
        <f t="shared" si="4"/>
        <v>8.7980079999999994</v>
      </c>
      <c r="J16" s="11">
        <v>4.440445516222162E-2</v>
      </c>
      <c r="K16" s="3">
        <f t="shared" si="5"/>
        <v>4.4384799999999995E-2</v>
      </c>
      <c r="L16" s="3">
        <f t="shared" si="6"/>
        <v>0.1043848</v>
      </c>
      <c r="M16" s="24"/>
      <c r="N16" s="30">
        <f t="shared" si="7"/>
        <v>0.10562764660983011</v>
      </c>
      <c r="O16" s="30">
        <f t="shared" si="8"/>
        <v>105.62764660983011</v>
      </c>
      <c r="P16" s="31">
        <f t="shared" si="9"/>
        <v>1.0562764660983011</v>
      </c>
      <c r="Q16"/>
    </row>
    <row r="17" spans="1:18" x14ac:dyDescent="0.25">
      <c r="A17" s="37">
        <v>3</v>
      </c>
      <c r="B17" s="37"/>
      <c r="C17" s="3">
        <f t="shared" si="10"/>
        <v>0.35899999999999999</v>
      </c>
      <c r="D17" s="4">
        <f t="shared" si="0"/>
        <v>3.1412499999999999</v>
      </c>
      <c r="E17" s="3">
        <f t="shared" si="1"/>
        <v>11.772395682275372</v>
      </c>
      <c r="F17" s="4">
        <f t="shared" si="2"/>
        <v>8.7723956822753717</v>
      </c>
      <c r="G17" s="3">
        <f t="shared" si="3"/>
        <v>3.6612029883057381E-2</v>
      </c>
      <c r="H17" s="4"/>
      <c r="I17" s="4">
        <f t="shared" si="4"/>
        <v>7.8119319999999997</v>
      </c>
      <c r="J17" s="11">
        <v>3.6612029883057381E-2</v>
      </c>
      <c r="K17" s="3">
        <f t="shared" si="5"/>
        <v>3.6591700000000005E-2</v>
      </c>
      <c r="L17" s="3">
        <f t="shared" si="6"/>
        <v>9.6591700000000003E-2</v>
      </c>
      <c r="M17" s="24"/>
      <c r="N17" s="30">
        <f t="shared" si="7"/>
        <v>9.7496510923947663E-2</v>
      </c>
      <c r="O17" s="30">
        <f t="shared" si="8"/>
        <v>97.496510923947667</v>
      </c>
      <c r="P17" s="31">
        <f t="shared" si="9"/>
        <v>0.97496510923947666</v>
      </c>
      <c r="Q17"/>
    </row>
    <row r="18" spans="1:18" x14ac:dyDescent="0.25">
      <c r="A18" s="37">
        <v>4</v>
      </c>
      <c r="B18" s="37"/>
      <c r="C18" s="3">
        <f t="shared" si="10"/>
        <v>0.42200000000000004</v>
      </c>
      <c r="D18" s="4">
        <f t="shared" si="0"/>
        <v>3.6924999999999999</v>
      </c>
      <c r="E18" s="3">
        <f t="shared" si="1"/>
        <v>10.102210073039997</v>
      </c>
      <c r="F18" s="4">
        <f t="shared" si="2"/>
        <v>7.1022100730399966</v>
      </c>
      <c r="G18" s="3">
        <f t="shared" si="3"/>
        <v>3.1146252909994315E-2</v>
      </c>
      <c r="H18" s="4"/>
      <c r="I18" s="4">
        <f t="shared" si="4"/>
        <v>6.825855999999999</v>
      </c>
      <c r="J18" s="11"/>
      <c r="K18" s="3">
        <f t="shared" si="5"/>
        <v>2.8798599999999994E-2</v>
      </c>
      <c r="L18" s="3">
        <f t="shared" si="6"/>
        <v>8.8798599999999991E-2</v>
      </c>
      <c r="M18" s="24"/>
      <c r="N18" s="30">
        <f t="shared" si="7"/>
        <v>8.9432499833405565E-2</v>
      </c>
      <c r="O18" s="30">
        <f t="shared" si="8"/>
        <v>89.432499833405572</v>
      </c>
      <c r="P18" s="31">
        <f t="shared" si="9"/>
        <v>0.89432499833405577</v>
      </c>
      <c r="Q18"/>
    </row>
    <row r="19" spans="1:18" x14ac:dyDescent="0.25">
      <c r="A19" s="37">
        <v>5</v>
      </c>
      <c r="B19" s="37"/>
      <c r="C19" s="3">
        <f t="shared" si="10"/>
        <v>0.48499999999999999</v>
      </c>
      <c r="D19" s="4">
        <f t="shared" si="0"/>
        <v>4.2437499999999995</v>
      </c>
      <c r="E19" s="3">
        <f t="shared" si="1"/>
        <v>8.8395544193571851</v>
      </c>
      <c r="F19" s="4">
        <f t="shared" si="2"/>
        <v>5.8395544193571851</v>
      </c>
      <c r="G19" s="3">
        <f t="shared" si="3"/>
        <v>2.7100450985603302E-2</v>
      </c>
      <c r="H19" s="4">
        <v>5.8395544193571851</v>
      </c>
      <c r="I19" s="4">
        <f>(-15.652*C19)+13.431</f>
        <v>5.8397799999999993</v>
      </c>
      <c r="J19" s="11"/>
      <c r="K19" s="3">
        <f t="shared" si="5"/>
        <v>2.1005500000000003E-2</v>
      </c>
      <c r="L19" s="3">
        <f t="shared" si="6"/>
        <v>8.1005500000000008E-2</v>
      </c>
      <c r="M19" s="24"/>
      <c r="N19" s="30">
        <f t="shared" si="7"/>
        <v>8.1428086815198267E-2</v>
      </c>
      <c r="O19" s="30">
        <f t="shared" si="8"/>
        <v>81.42808681519827</v>
      </c>
      <c r="P19" s="31">
        <f t="shared" si="9"/>
        <v>0.81428086815198275</v>
      </c>
      <c r="Q19"/>
    </row>
    <row r="20" spans="1:18" x14ac:dyDescent="0.25">
      <c r="A20" s="37">
        <v>6</v>
      </c>
      <c r="B20" s="37"/>
      <c r="C20" s="3">
        <f t="shared" si="10"/>
        <v>0.54800000000000004</v>
      </c>
      <c r="D20" s="4">
        <f t="shared" si="0"/>
        <v>4.7949999999999999</v>
      </c>
      <c r="E20" s="3">
        <f t="shared" si="1"/>
        <v>7.8534784000897746</v>
      </c>
      <c r="F20" s="4">
        <f t="shared" si="2"/>
        <v>4.8534784000897746</v>
      </c>
      <c r="G20" s="3">
        <f t="shared" si="3"/>
        <v>2.398488818981314E-2</v>
      </c>
      <c r="H20" s="4">
        <v>4.8534784000897746</v>
      </c>
      <c r="I20" s="4">
        <f t="shared" si="4"/>
        <v>4.8537039999999987</v>
      </c>
      <c r="J20" s="11"/>
      <c r="K20" s="3">
        <f t="shared" si="5"/>
        <v>1.3212399999999999E-2</v>
      </c>
      <c r="L20" s="3">
        <f t="shared" si="6"/>
        <v>7.3212399999999997E-2</v>
      </c>
      <c r="M20" s="24"/>
      <c r="N20" s="30">
        <f t="shared" si="7"/>
        <v>7.347588531017428E-2</v>
      </c>
      <c r="O20" s="30">
        <f t="shared" si="8"/>
        <v>73.475885310174277</v>
      </c>
      <c r="P20" s="31">
        <f t="shared" si="9"/>
        <v>0.73475885310174283</v>
      </c>
      <c r="Q20"/>
    </row>
    <row r="21" spans="1:18" x14ac:dyDescent="0.25">
      <c r="A21" s="37">
        <v>7</v>
      </c>
      <c r="B21" s="37"/>
      <c r="C21" s="3">
        <f t="shared" si="10"/>
        <v>0.61099999999999999</v>
      </c>
      <c r="D21" s="4">
        <f t="shared" si="0"/>
        <v>5.3462499999999995</v>
      </c>
      <c r="E21" s="3">
        <f t="shared" si="1"/>
        <v>7.0630529842361147</v>
      </c>
      <c r="F21" s="4">
        <f t="shared" si="2"/>
        <v>4.0630529842361147</v>
      </c>
      <c r="G21" s="3">
        <f t="shared" si="3"/>
        <v>2.1511814612140103E-2</v>
      </c>
      <c r="H21" s="4"/>
      <c r="I21" s="4">
        <f t="shared" si="4"/>
        <v>3.8676279999999998</v>
      </c>
      <c r="J21" s="11"/>
      <c r="K21" s="3">
        <f t="shared" si="5"/>
        <v>5.4193000000000019E-3</v>
      </c>
      <c r="L21" s="3">
        <f t="shared" si="6"/>
        <v>6.54193E-2</v>
      </c>
      <c r="M21" s="24"/>
      <c r="N21" s="30">
        <f t="shared" si="7"/>
        <v>6.5568629399999218E-2</v>
      </c>
      <c r="O21" s="30">
        <f t="shared" si="8"/>
        <v>65.568629399999224</v>
      </c>
      <c r="P21" s="31">
        <f t="shared" si="9"/>
        <v>0.65568629399999223</v>
      </c>
      <c r="Q21"/>
    </row>
    <row r="22" spans="1:18" x14ac:dyDescent="0.25">
      <c r="A22" s="37">
        <v>8</v>
      </c>
      <c r="B22" s="37"/>
      <c r="C22" s="3">
        <f t="shared" si="10"/>
        <v>0.67400000000000004</v>
      </c>
      <c r="D22" s="4">
        <f t="shared" si="0"/>
        <v>5.8975</v>
      </c>
      <c r="E22" s="3">
        <f t="shared" si="1"/>
        <v>6.4158196217043724</v>
      </c>
      <c r="F22" s="4">
        <f t="shared" si="2"/>
        <v>3.4158196217043724</v>
      </c>
      <c r="G22" s="3">
        <f t="shared" si="3"/>
        <v>1.9501066362043917E-2</v>
      </c>
      <c r="H22" s="4"/>
      <c r="I22" s="4">
        <f t="shared" si="4"/>
        <v>2.8815519999999992</v>
      </c>
      <c r="J22" s="11"/>
      <c r="K22" s="3">
        <f t="shared" si="5"/>
        <v>-2.3738000000000092E-3</v>
      </c>
      <c r="L22" s="3">
        <f t="shared" si="6"/>
        <v>5.7626199999999989E-2</v>
      </c>
      <c r="M22" s="24"/>
      <c r="N22" s="30">
        <f t="shared" si="7"/>
        <v>5.7699155085984194E-2</v>
      </c>
      <c r="O22" s="30">
        <f t="shared" si="8"/>
        <v>57.699155085984195</v>
      </c>
      <c r="P22" s="31">
        <f t="shared" si="9"/>
        <v>0.576991550859842</v>
      </c>
      <c r="Q22"/>
    </row>
    <row r="23" spans="1:18" x14ac:dyDescent="0.25">
      <c r="A23" s="37">
        <v>9</v>
      </c>
      <c r="B23" s="37"/>
      <c r="C23" s="3">
        <f t="shared" si="10"/>
        <v>0.73699999999999999</v>
      </c>
      <c r="D23" s="4">
        <f t="shared" si="0"/>
        <v>6.4487499999999995</v>
      </c>
      <c r="E23" s="3">
        <f t="shared" si="1"/>
        <v>5.8763887143232765</v>
      </c>
      <c r="F23" s="4">
        <f t="shared" si="2"/>
        <v>2.8763887143232765</v>
      </c>
      <c r="G23" s="3">
        <f t="shared" si="3"/>
        <v>1.7834082398938404E-2</v>
      </c>
      <c r="H23" s="4"/>
      <c r="I23" s="4">
        <f t="shared" si="4"/>
        <v>1.8954760000000004</v>
      </c>
      <c r="J23" s="11"/>
      <c r="K23" s="3">
        <f t="shared" si="5"/>
        <v>-1.0166899999999993E-2</v>
      </c>
      <c r="L23" s="3">
        <f t="shared" si="6"/>
        <v>4.9833100000000005E-2</v>
      </c>
      <c r="M23" s="24"/>
      <c r="N23" s="30">
        <f t="shared" si="7"/>
        <v>4.9860382069563933E-2</v>
      </c>
      <c r="O23" s="30">
        <f t="shared" si="8"/>
        <v>49.860382069563933</v>
      </c>
      <c r="P23" s="31">
        <f t="shared" si="9"/>
        <v>0.49860382069563935</v>
      </c>
      <c r="Q23"/>
    </row>
    <row r="24" spans="1:18" x14ac:dyDescent="0.25">
      <c r="A24" s="34">
        <v>10</v>
      </c>
      <c r="B24" s="34"/>
      <c r="C24" s="3">
        <f t="shared" si="10"/>
        <v>0.8</v>
      </c>
      <c r="D24" s="4">
        <f t="shared" si="0"/>
        <v>7</v>
      </c>
      <c r="E24" s="3">
        <f t="shared" si="1"/>
        <v>5.4200682361039849</v>
      </c>
      <c r="F24" s="4">
        <f t="shared" si="2"/>
        <v>2.4200682361039849</v>
      </c>
      <c r="G24" s="3">
        <f t="shared" si="3"/>
        <v>1.6429648410022001E-2</v>
      </c>
      <c r="H24" s="4"/>
      <c r="I24" s="4">
        <f t="shared" si="4"/>
        <v>0.90939999999999976</v>
      </c>
      <c r="J24" s="11"/>
      <c r="K24" s="3">
        <f t="shared" si="5"/>
        <v>-1.7960000000000004E-2</v>
      </c>
      <c r="L24" s="3">
        <f t="shared" si="6"/>
        <v>4.2039999999999994E-2</v>
      </c>
      <c r="M24" s="24"/>
      <c r="N24" s="30">
        <f t="shared" si="7"/>
        <v>4.2045295938529278E-2</v>
      </c>
      <c r="O24" s="30">
        <f t="shared" si="8"/>
        <v>42.045295938529279</v>
      </c>
      <c r="P24" s="31">
        <f t="shared" si="9"/>
        <v>0.42045295938529281</v>
      </c>
      <c r="Q24"/>
    </row>
    <row r="25" spans="1:18" x14ac:dyDescent="0.25">
      <c r="A25" s="5"/>
      <c r="B25" s="5"/>
      <c r="C25" s="12"/>
      <c r="F25" s="24">
        <f>F14-F24</f>
        <v>17.187740788188833</v>
      </c>
      <c r="J25" s="23"/>
      <c r="O25" s="21"/>
    </row>
    <row r="26" spans="1:18" x14ac:dyDescent="0.25">
      <c r="A26" s="5"/>
      <c r="B26" s="5"/>
      <c r="C26" s="12"/>
      <c r="K26" s="26"/>
      <c r="P26" s="32" t="s">
        <v>37</v>
      </c>
      <c r="Q26" s="32" t="s">
        <v>38</v>
      </c>
      <c r="R26" s="32" t="s">
        <v>39</v>
      </c>
    </row>
    <row r="27" spans="1:18" x14ac:dyDescent="0.25">
      <c r="A27" s="13"/>
      <c r="B27" s="13"/>
      <c r="C27" s="12"/>
      <c r="P27" s="30">
        <f>G14/COS(RADIANS(F14))</f>
        <v>8.2075403655168522E-2</v>
      </c>
      <c r="Q27" s="30">
        <f>P27*1000</f>
        <v>82.075403655168515</v>
      </c>
      <c r="R27" s="31">
        <f>Q27/100</f>
        <v>0.82075403655168511</v>
      </c>
    </row>
    <row r="28" spans="1:18" x14ac:dyDescent="0.25">
      <c r="A28" s="13"/>
      <c r="B28" s="13"/>
      <c r="C28" s="12"/>
      <c r="P28" s="30">
        <f t="shared" ref="P28:P37" si="11">G15/COS(RADIANS(F15))</f>
        <v>5.8245383360995509E-2</v>
      </c>
      <c r="Q28" s="30">
        <f t="shared" ref="Q28:Q37" si="12">P28*1000</f>
        <v>58.245383360995511</v>
      </c>
      <c r="R28" s="31">
        <f t="shared" ref="R28:R37" si="13">Q28/100</f>
        <v>0.58245383360995506</v>
      </c>
    </row>
    <row r="29" spans="1:18" x14ac:dyDescent="0.25">
      <c r="A29" s="13"/>
      <c r="B29" s="13"/>
      <c r="C29" s="12"/>
      <c r="P29" s="30">
        <f t="shared" si="11"/>
        <v>4.5247018021524282E-2</v>
      </c>
      <c r="Q29" s="30">
        <f t="shared" si="12"/>
        <v>45.247018021524283</v>
      </c>
      <c r="R29" s="31">
        <f t="shared" si="13"/>
        <v>0.45247018021524282</v>
      </c>
    </row>
    <row r="30" spans="1:18" x14ac:dyDescent="0.25">
      <c r="A30" s="13"/>
      <c r="B30" s="13"/>
      <c r="C30" s="12"/>
      <c r="P30" s="30">
        <f t="shared" si="11"/>
        <v>3.7045387821852863E-2</v>
      </c>
      <c r="Q30" s="30">
        <f t="shared" si="12"/>
        <v>37.045387821852863</v>
      </c>
      <c r="R30" s="31">
        <f t="shared" si="13"/>
        <v>0.37045387821852865</v>
      </c>
    </row>
    <row r="31" spans="1:18" x14ac:dyDescent="0.25">
      <c r="A31" s="13"/>
      <c r="B31" s="13"/>
      <c r="C31" s="12"/>
      <c r="P31" s="30">
        <f t="shared" si="11"/>
        <v>3.1387080661015296E-2</v>
      </c>
      <c r="Q31" s="30">
        <f t="shared" si="12"/>
        <v>31.387080661015297</v>
      </c>
      <c r="R31" s="31">
        <f t="shared" si="13"/>
        <v>0.31387080661015299</v>
      </c>
    </row>
    <row r="32" spans="1:18" x14ac:dyDescent="0.25">
      <c r="A32" s="13"/>
      <c r="B32" s="13"/>
      <c r="C32" s="12"/>
      <c r="P32" s="30">
        <f t="shared" si="11"/>
        <v>2.7241816753108394E-2</v>
      </c>
      <c r="Q32" s="30">
        <f t="shared" si="12"/>
        <v>27.241816753108395</v>
      </c>
      <c r="R32" s="31">
        <f t="shared" si="13"/>
        <v>0.27241816753108394</v>
      </c>
    </row>
    <row r="33" spans="1:18" x14ac:dyDescent="0.25">
      <c r="A33" s="13"/>
      <c r="B33" s="13"/>
      <c r="C33" s="12"/>
      <c r="P33" s="30">
        <f t="shared" si="11"/>
        <v>2.4071199750162687E-2</v>
      </c>
      <c r="Q33" s="30">
        <f t="shared" si="12"/>
        <v>24.071199750162688</v>
      </c>
      <c r="R33" s="31">
        <f t="shared" si="13"/>
        <v>0.24071199750162686</v>
      </c>
    </row>
    <row r="34" spans="1:18" x14ac:dyDescent="0.25">
      <c r="A34" s="5"/>
      <c r="B34" s="5"/>
      <c r="C34" s="12"/>
      <c r="P34" s="30">
        <f t="shared" si="11"/>
        <v>2.1566016903743483E-2</v>
      </c>
      <c r="Q34" s="30">
        <f t="shared" si="12"/>
        <v>21.566016903743485</v>
      </c>
      <c r="R34" s="31">
        <f t="shared" si="13"/>
        <v>0.21566016903743485</v>
      </c>
    </row>
    <row r="35" spans="1:18" x14ac:dyDescent="0.25">
      <c r="P35" s="30">
        <f t="shared" si="11"/>
        <v>1.9535773321575842E-2</v>
      </c>
      <c r="Q35" s="30">
        <f t="shared" si="12"/>
        <v>19.535773321575842</v>
      </c>
      <c r="R35" s="31">
        <f t="shared" si="13"/>
        <v>0.19535773321575842</v>
      </c>
    </row>
    <row r="36" spans="1:18" x14ac:dyDescent="0.25">
      <c r="P36" s="30">
        <f t="shared" si="11"/>
        <v>1.7856579520228028E-2</v>
      </c>
      <c r="Q36" s="30">
        <f t="shared" si="12"/>
        <v>17.856579520228028</v>
      </c>
      <c r="R36" s="31">
        <f t="shared" si="13"/>
        <v>0.17856579520228028</v>
      </c>
    </row>
    <row r="37" spans="1:18" x14ac:dyDescent="0.25">
      <c r="P37" s="30">
        <f t="shared" si="11"/>
        <v>1.6444315068636774E-2</v>
      </c>
      <c r="Q37" s="30">
        <f t="shared" si="12"/>
        <v>16.444315068636776</v>
      </c>
      <c r="R37" s="31">
        <f t="shared" si="13"/>
        <v>0.16444315068636775</v>
      </c>
    </row>
    <row r="38" spans="1:18" x14ac:dyDescent="0.25">
      <c r="P38" s="22"/>
    </row>
    <row r="40" spans="1:18" x14ac:dyDescent="0.25">
      <c r="P40" s="22"/>
    </row>
    <row r="61" spans="8:17" x14ac:dyDescent="0.25">
      <c r="H61" s="17"/>
      <c r="I61" s="17"/>
      <c r="J61" s="17"/>
      <c r="K61" s="17"/>
      <c r="O61"/>
      <c r="P61"/>
      <c r="Q61"/>
    </row>
    <row r="62" spans="8:17" x14ac:dyDescent="0.25">
      <c r="H62" s="17"/>
      <c r="I62" s="17"/>
      <c r="J62" s="17"/>
      <c r="K62" s="17"/>
      <c r="O62"/>
      <c r="P62"/>
      <c r="Q62"/>
    </row>
    <row r="63" spans="8:17" x14ac:dyDescent="0.25">
      <c r="H63" s="17"/>
      <c r="I63" s="17"/>
      <c r="J63" s="17"/>
      <c r="K63" s="17"/>
      <c r="O63"/>
      <c r="P63"/>
      <c r="Q63"/>
    </row>
    <row r="64" spans="8:17" x14ac:dyDescent="0.25">
      <c r="H64" s="17"/>
      <c r="I64" s="17"/>
      <c r="J64" s="17"/>
      <c r="K64" s="17"/>
      <c r="O64"/>
      <c r="P64"/>
      <c r="Q64"/>
    </row>
    <row r="65" spans="8:17" x14ac:dyDescent="0.25">
      <c r="H65" s="17"/>
      <c r="I65" s="17"/>
      <c r="J65" s="17"/>
      <c r="K65" s="17"/>
      <c r="O65"/>
      <c r="P65"/>
      <c r="Q65"/>
    </row>
    <row r="66" spans="8:17" x14ac:dyDescent="0.25">
      <c r="H66" s="17"/>
      <c r="I66" s="17"/>
      <c r="J66" s="17"/>
      <c r="K66" s="17"/>
      <c r="O66"/>
      <c r="P66"/>
      <c r="Q66"/>
    </row>
    <row r="67" spans="8:17" x14ac:dyDescent="0.25">
      <c r="H67" s="17"/>
      <c r="I67" s="17"/>
      <c r="J67" s="17"/>
      <c r="K67" s="17"/>
      <c r="O67"/>
      <c r="P67"/>
      <c r="Q67"/>
    </row>
    <row r="68" spans="8:17" x14ac:dyDescent="0.25">
      <c r="H68" s="17"/>
      <c r="I68" s="17"/>
      <c r="J68" s="17"/>
      <c r="K68" s="17"/>
      <c r="O68"/>
      <c r="P68"/>
      <c r="Q68"/>
    </row>
    <row r="69" spans="8:17" x14ac:dyDescent="0.25">
      <c r="H69" s="17"/>
      <c r="I69" s="17"/>
      <c r="J69" s="17"/>
      <c r="K69" s="17"/>
      <c r="O69"/>
      <c r="P69"/>
      <c r="Q69"/>
    </row>
    <row r="70" spans="8:17" x14ac:dyDescent="0.25">
      <c r="H70" s="17"/>
      <c r="I70" s="17"/>
      <c r="J70" s="17"/>
      <c r="K70" s="17"/>
      <c r="O70"/>
      <c r="P70"/>
      <c r="Q70"/>
    </row>
    <row r="71" spans="8:17" x14ac:dyDescent="0.25">
      <c r="H71" s="17"/>
      <c r="I71" s="17"/>
      <c r="J71" s="17"/>
      <c r="K71" s="17"/>
      <c r="O71"/>
      <c r="P71"/>
      <c r="Q71"/>
    </row>
    <row r="72" spans="8:17" x14ac:dyDescent="0.25">
      <c r="H72" s="17"/>
      <c r="I72" s="17"/>
      <c r="J72" s="17"/>
      <c r="K72" s="17"/>
      <c r="O72"/>
      <c r="P72"/>
      <c r="Q72"/>
    </row>
    <row r="73" spans="8:17" x14ac:dyDescent="0.25">
      <c r="H73" s="17"/>
      <c r="I73" s="17"/>
      <c r="J73" s="17"/>
      <c r="K73" s="17"/>
      <c r="O73"/>
      <c r="P73"/>
      <c r="Q73"/>
    </row>
  </sheetData>
  <mergeCells count="40">
    <mergeCell ref="J12:J13"/>
    <mergeCell ref="K12:K13"/>
    <mergeCell ref="O3:Q4"/>
    <mergeCell ref="A12:B13"/>
    <mergeCell ref="I3:I4"/>
    <mergeCell ref="A6:D6"/>
    <mergeCell ref="A7:D7"/>
    <mergeCell ref="A9:B9"/>
    <mergeCell ref="G9:H9"/>
    <mergeCell ref="A10:B10"/>
    <mergeCell ref="G10:H10"/>
    <mergeCell ref="I12:I13"/>
    <mergeCell ref="N1:N2"/>
    <mergeCell ref="O1:Q2"/>
    <mergeCell ref="A3:B4"/>
    <mergeCell ref="D3:D4"/>
    <mergeCell ref="E3:E4"/>
    <mergeCell ref="F3:F4"/>
    <mergeCell ref="A1:B2"/>
    <mergeCell ref="C1:G1"/>
    <mergeCell ref="H1:H2"/>
    <mergeCell ref="I1:I2"/>
    <mergeCell ref="J1:K2"/>
    <mergeCell ref="L1:M2"/>
    <mergeCell ref="J3:K4"/>
    <mergeCell ref="L3:M3"/>
    <mergeCell ref="L4:M4"/>
    <mergeCell ref="A14:B14"/>
    <mergeCell ref="A15:B15"/>
    <mergeCell ref="A16:B16"/>
    <mergeCell ref="H12:H13"/>
    <mergeCell ref="A24:B24"/>
    <mergeCell ref="A19:B19"/>
    <mergeCell ref="A20:B20"/>
    <mergeCell ref="A21:B21"/>
    <mergeCell ref="A22:B22"/>
    <mergeCell ref="A23:B23"/>
    <mergeCell ref="D12:D13"/>
    <mergeCell ref="A17:B17"/>
    <mergeCell ref="A18:B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5494-145A-4543-963B-F7B2B8C10784}">
  <dimension ref="A1:AT83"/>
  <sheetViews>
    <sheetView workbookViewId="0">
      <selection activeCell="N3" sqref="N3"/>
    </sheetView>
  </sheetViews>
  <sheetFormatPr defaultRowHeight="15" x14ac:dyDescent="0.25"/>
  <cols>
    <col min="1" max="2" width="9.28515625" style="16" customWidth="1"/>
    <col min="3" max="3" width="1.7109375" style="16" customWidth="1"/>
    <col min="4" max="6" width="7.7109375" style="16" customWidth="1"/>
    <col min="7" max="7" width="1.7109375" style="16" customWidth="1"/>
    <col min="8" max="10" width="7.7109375" style="16" customWidth="1"/>
    <col min="11" max="11" width="1.7109375" style="16" customWidth="1"/>
    <col min="12" max="14" width="7.7109375" style="16" customWidth="1"/>
    <col min="15" max="15" width="1.7109375" style="16" customWidth="1"/>
    <col min="16" max="18" width="7.7109375" style="16" customWidth="1"/>
    <col min="19" max="19" width="1.7109375" style="16" customWidth="1"/>
    <col min="20" max="22" width="7.7109375" style="16" customWidth="1"/>
    <col min="23" max="23" width="1.7109375" style="16" customWidth="1"/>
    <col min="24" max="26" width="7.7109375" style="16" customWidth="1"/>
    <col min="27" max="27" width="1.7109375" style="16" customWidth="1"/>
    <col min="28" max="30" width="7.7109375" style="16" customWidth="1"/>
    <col min="31" max="31" width="1.7109375" style="16" customWidth="1"/>
    <col min="32" max="34" width="7.7109375" style="16" customWidth="1"/>
    <col min="35" max="35" width="1.7109375" style="16" customWidth="1"/>
    <col min="36" max="38" width="7.7109375" style="16" customWidth="1"/>
    <col min="39" max="39" width="1.7109375" style="16" customWidth="1"/>
    <col min="40" max="42" width="7.7109375" style="16" customWidth="1"/>
    <col min="43" max="43" width="1.7109375" style="16" customWidth="1"/>
    <col min="44" max="46" width="7.7109375" style="16" customWidth="1"/>
    <col min="47" max="16384" width="9.140625" style="16"/>
  </cols>
  <sheetData>
    <row r="1" spans="1:46" x14ac:dyDescent="0.25">
      <c r="A1" s="46" t="s">
        <v>41</v>
      </c>
      <c r="B1" s="46"/>
      <c r="D1" s="46">
        <v>0</v>
      </c>
      <c r="E1" s="46"/>
      <c r="F1" s="46"/>
      <c r="H1" s="46">
        <v>1</v>
      </c>
      <c r="I1" s="46"/>
      <c r="J1" s="46"/>
      <c r="L1" s="46">
        <v>2</v>
      </c>
      <c r="M1" s="46"/>
      <c r="N1" s="46"/>
      <c r="P1" s="46">
        <v>3</v>
      </c>
      <c r="Q1" s="46"/>
      <c r="R1" s="46"/>
      <c r="T1" s="46">
        <v>4</v>
      </c>
      <c r="U1" s="46"/>
      <c r="V1" s="46"/>
      <c r="X1" s="46">
        <v>5</v>
      </c>
      <c r="Y1" s="46"/>
      <c r="Z1" s="46"/>
      <c r="AB1" s="46">
        <v>6</v>
      </c>
      <c r="AC1" s="46"/>
      <c r="AD1" s="46"/>
      <c r="AF1" s="46">
        <v>7</v>
      </c>
      <c r="AG1" s="46"/>
      <c r="AH1" s="46"/>
      <c r="AJ1" s="46">
        <v>8</v>
      </c>
      <c r="AK1" s="46"/>
      <c r="AL1" s="46"/>
      <c r="AN1" s="46">
        <v>9</v>
      </c>
      <c r="AO1" s="46"/>
      <c r="AP1" s="46"/>
      <c r="AR1" s="46">
        <v>10</v>
      </c>
      <c r="AS1" s="46"/>
      <c r="AT1" s="46"/>
    </row>
    <row r="2" spans="1:46" x14ac:dyDescent="0.25">
      <c r="A2" s="18" t="s">
        <v>34</v>
      </c>
      <c r="B2" s="18" t="s">
        <v>35</v>
      </c>
      <c r="D2" s="18" t="s">
        <v>34</v>
      </c>
      <c r="E2" s="18" t="s">
        <v>35</v>
      </c>
      <c r="F2" s="18" t="s">
        <v>36</v>
      </c>
      <c r="H2" s="18" t="s">
        <v>34</v>
      </c>
      <c r="I2" s="18" t="s">
        <v>35</v>
      </c>
      <c r="J2" s="18" t="s">
        <v>36</v>
      </c>
      <c r="L2" s="18" t="s">
        <v>34</v>
      </c>
      <c r="M2" s="18" t="s">
        <v>35</v>
      </c>
      <c r="N2" s="18" t="s">
        <v>36</v>
      </c>
      <c r="P2" s="18" t="s">
        <v>34</v>
      </c>
      <c r="Q2" s="18" t="s">
        <v>35</v>
      </c>
      <c r="R2" s="18" t="s">
        <v>36</v>
      </c>
      <c r="T2" s="18" t="s">
        <v>34</v>
      </c>
      <c r="U2" s="18" t="s">
        <v>35</v>
      </c>
      <c r="V2" s="18" t="s">
        <v>36</v>
      </c>
      <c r="X2" s="18" t="s">
        <v>34</v>
      </c>
      <c r="Y2" s="18" t="s">
        <v>35</v>
      </c>
      <c r="Z2" s="18" t="s">
        <v>36</v>
      </c>
      <c r="AB2" s="18" t="s">
        <v>34</v>
      </c>
      <c r="AC2" s="18" t="s">
        <v>35</v>
      </c>
      <c r="AD2" s="18" t="s">
        <v>36</v>
      </c>
      <c r="AF2" s="18" t="s">
        <v>34</v>
      </c>
      <c r="AG2" s="18" t="s">
        <v>35</v>
      </c>
      <c r="AH2" s="18" t="s">
        <v>36</v>
      </c>
      <c r="AJ2" s="18" t="s">
        <v>34</v>
      </c>
      <c r="AK2" s="18" t="s">
        <v>35</v>
      </c>
      <c r="AL2" s="18" t="s">
        <v>36</v>
      </c>
      <c r="AN2" s="18" t="s">
        <v>34</v>
      </c>
      <c r="AO2" s="18" t="s">
        <v>35</v>
      </c>
      <c r="AP2" s="18" t="s">
        <v>36</v>
      </c>
      <c r="AR2" s="18" t="s">
        <v>34</v>
      </c>
      <c r="AS2" s="18" t="s">
        <v>35</v>
      </c>
      <c r="AT2" s="18" t="s">
        <v>36</v>
      </c>
    </row>
    <row r="3" spans="1:46" x14ac:dyDescent="0.25">
      <c r="A3" s="28">
        <v>1</v>
      </c>
      <c r="B3" s="27">
        <v>0</v>
      </c>
      <c r="D3" s="27">
        <f>A3*100</f>
        <v>100</v>
      </c>
      <c r="E3" s="27">
        <f>B3*100</f>
        <v>0</v>
      </c>
      <c r="F3" s="27">
        <v>0</v>
      </c>
      <c r="H3" s="27">
        <v>100</v>
      </c>
      <c r="I3" s="27">
        <v>0</v>
      </c>
      <c r="J3" s="27">
        <v>-63</v>
      </c>
      <c r="L3" s="27">
        <v>100</v>
      </c>
      <c r="M3" s="27">
        <v>0</v>
      </c>
      <c r="N3" s="27">
        <v>-126</v>
      </c>
      <c r="P3" s="27">
        <v>100</v>
      </c>
      <c r="Q3" s="27">
        <v>0</v>
      </c>
      <c r="R3" s="27">
        <v>-189</v>
      </c>
      <c r="T3" s="27">
        <v>100</v>
      </c>
      <c r="U3" s="27">
        <v>0</v>
      </c>
      <c r="V3" s="27">
        <v>-252</v>
      </c>
      <c r="X3" s="27">
        <v>100</v>
      </c>
      <c r="Y3" s="27">
        <v>0</v>
      </c>
      <c r="Z3" s="27">
        <v>-315</v>
      </c>
      <c r="AB3" s="27">
        <v>100</v>
      </c>
      <c r="AC3" s="27">
        <v>0</v>
      </c>
      <c r="AD3" s="27">
        <v>-378</v>
      </c>
      <c r="AF3" s="27">
        <v>100</v>
      </c>
      <c r="AG3" s="27">
        <v>0</v>
      </c>
      <c r="AH3" s="27">
        <v>-441</v>
      </c>
      <c r="AJ3" s="27">
        <v>100</v>
      </c>
      <c r="AK3" s="27">
        <v>0</v>
      </c>
      <c r="AL3" s="27">
        <v>-504</v>
      </c>
      <c r="AN3" s="27">
        <v>100</v>
      </c>
      <c r="AO3" s="27">
        <v>0</v>
      </c>
      <c r="AP3" s="27">
        <v>-567</v>
      </c>
      <c r="AR3" s="27">
        <v>100</v>
      </c>
      <c r="AS3" s="27">
        <v>0</v>
      </c>
      <c r="AT3" s="27">
        <v>-630</v>
      </c>
    </row>
    <row r="4" spans="1:46" x14ac:dyDescent="0.25">
      <c r="A4" s="29">
        <v>0.99811000000000005</v>
      </c>
      <c r="B4" s="29">
        <v>6.6E-4</v>
      </c>
      <c r="D4" s="27">
        <f t="shared" ref="D4:D67" si="0">A4*100</f>
        <v>99.811000000000007</v>
      </c>
      <c r="E4" s="27">
        <f t="shared" ref="E4:E67" si="1">B4*100</f>
        <v>6.6000000000000003E-2</v>
      </c>
      <c r="F4" s="27">
        <v>0</v>
      </c>
      <c r="H4" s="27">
        <v>99.811000000000007</v>
      </c>
      <c r="I4" s="27">
        <v>6.6000000000000003E-2</v>
      </c>
      <c r="J4" s="27">
        <v>-63</v>
      </c>
      <c r="L4" s="27">
        <v>99.811000000000007</v>
      </c>
      <c r="M4" s="27">
        <v>6.6000000000000003E-2</v>
      </c>
      <c r="N4" s="27">
        <v>-126</v>
      </c>
      <c r="P4" s="27">
        <v>99.811000000000007</v>
      </c>
      <c r="Q4" s="27">
        <v>6.6000000000000003E-2</v>
      </c>
      <c r="R4" s="27">
        <v>-189</v>
      </c>
      <c r="T4" s="27">
        <v>99.811000000000007</v>
      </c>
      <c r="U4" s="27">
        <v>6.6000000000000003E-2</v>
      </c>
      <c r="V4" s="27">
        <v>-252</v>
      </c>
      <c r="X4" s="27">
        <v>99.811000000000007</v>
      </c>
      <c r="Y4" s="27">
        <v>6.6000000000000003E-2</v>
      </c>
      <c r="Z4" s="27">
        <v>-315</v>
      </c>
      <c r="AB4" s="27">
        <v>99.811000000000007</v>
      </c>
      <c r="AC4" s="27">
        <v>6.6000000000000003E-2</v>
      </c>
      <c r="AD4" s="27">
        <v>-378</v>
      </c>
      <c r="AF4" s="27">
        <v>99.811000000000007</v>
      </c>
      <c r="AG4" s="27">
        <v>6.6000000000000003E-2</v>
      </c>
      <c r="AH4" s="27">
        <v>-441</v>
      </c>
      <c r="AJ4" s="27">
        <v>99.811000000000007</v>
      </c>
      <c r="AK4" s="27">
        <v>6.6000000000000003E-2</v>
      </c>
      <c r="AL4" s="27">
        <v>-504</v>
      </c>
      <c r="AN4" s="27">
        <v>99.811000000000007</v>
      </c>
      <c r="AO4" s="27">
        <v>6.6000000000000003E-2</v>
      </c>
      <c r="AP4" s="27">
        <v>-567</v>
      </c>
      <c r="AR4" s="27">
        <v>99.811000000000007</v>
      </c>
      <c r="AS4" s="27">
        <v>6.6000000000000003E-2</v>
      </c>
      <c r="AT4" s="27">
        <v>-630</v>
      </c>
    </row>
    <row r="5" spans="1:46" x14ac:dyDescent="0.25">
      <c r="A5" s="29">
        <v>0.99273999999999996</v>
      </c>
      <c r="B5" s="29">
        <v>2.7100000000000002E-3</v>
      </c>
      <c r="D5" s="27">
        <f t="shared" si="0"/>
        <v>99.274000000000001</v>
      </c>
      <c r="E5" s="27">
        <f t="shared" si="1"/>
        <v>0.27100000000000002</v>
      </c>
      <c r="F5" s="27">
        <v>0</v>
      </c>
      <c r="H5" s="27">
        <v>99.274000000000001</v>
      </c>
      <c r="I5" s="27">
        <v>0.27100000000000002</v>
      </c>
      <c r="J5" s="27">
        <v>-63</v>
      </c>
      <c r="L5" s="27">
        <v>99.274000000000001</v>
      </c>
      <c r="M5" s="27">
        <v>0.27100000000000002</v>
      </c>
      <c r="N5" s="27">
        <v>-126</v>
      </c>
      <c r="P5" s="27">
        <v>99.274000000000001</v>
      </c>
      <c r="Q5" s="27">
        <v>0.27100000000000002</v>
      </c>
      <c r="R5" s="27">
        <v>-189</v>
      </c>
      <c r="T5" s="27">
        <v>99.274000000000001</v>
      </c>
      <c r="U5" s="27">
        <v>0.27100000000000002</v>
      </c>
      <c r="V5" s="27">
        <v>-252</v>
      </c>
      <c r="X5" s="27">
        <v>99.274000000000001</v>
      </c>
      <c r="Y5" s="27">
        <v>0.27100000000000002</v>
      </c>
      <c r="Z5" s="27">
        <v>-315</v>
      </c>
      <c r="AB5" s="27">
        <v>99.274000000000001</v>
      </c>
      <c r="AC5" s="27">
        <v>0.27100000000000002</v>
      </c>
      <c r="AD5" s="27">
        <v>-378</v>
      </c>
      <c r="AF5" s="27">
        <v>99.274000000000001</v>
      </c>
      <c r="AG5" s="27">
        <v>0.27100000000000002</v>
      </c>
      <c r="AH5" s="27">
        <v>-441</v>
      </c>
      <c r="AJ5" s="27">
        <v>99.274000000000001</v>
      </c>
      <c r="AK5" s="27">
        <v>0.27100000000000002</v>
      </c>
      <c r="AL5" s="27">
        <v>-504</v>
      </c>
      <c r="AN5" s="27">
        <v>99.274000000000001</v>
      </c>
      <c r="AO5" s="27">
        <v>0.27100000000000002</v>
      </c>
      <c r="AP5" s="27">
        <v>-567</v>
      </c>
      <c r="AR5" s="27">
        <v>99.274000000000001</v>
      </c>
      <c r="AS5" s="27">
        <v>0.27100000000000002</v>
      </c>
      <c r="AT5" s="27">
        <v>-630</v>
      </c>
    </row>
    <row r="6" spans="1:46" x14ac:dyDescent="0.25">
      <c r="A6" s="29">
        <v>0.98438999999999999</v>
      </c>
      <c r="B6" s="29">
        <v>6.0699999999999999E-3</v>
      </c>
      <c r="D6" s="27">
        <f t="shared" si="0"/>
        <v>98.438999999999993</v>
      </c>
      <c r="E6" s="27">
        <f t="shared" si="1"/>
        <v>0.60699999999999998</v>
      </c>
      <c r="F6" s="27">
        <v>0</v>
      </c>
      <c r="H6" s="27">
        <v>98.438999999999993</v>
      </c>
      <c r="I6" s="27">
        <v>0.60699999999999998</v>
      </c>
      <c r="J6" s="27">
        <v>-63</v>
      </c>
      <c r="L6" s="27">
        <v>98.438999999999993</v>
      </c>
      <c r="M6" s="27">
        <v>0.60699999999999998</v>
      </c>
      <c r="N6" s="27">
        <v>-126</v>
      </c>
      <c r="P6" s="27">
        <v>98.438999999999993</v>
      </c>
      <c r="Q6" s="27">
        <v>0.60699999999999998</v>
      </c>
      <c r="R6" s="27">
        <v>-189</v>
      </c>
      <c r="T6" s="27">
        <v>98.438999999999993</v>
      </c>
      <c r="U6" s="27">
        <v>0.60699999999999998</v>
      </c>
      <c r="V6" s="27">
        <v>-252</v>
      </c>
      <c r="X6" s="27">
        <v>98.438999999999993</v>
      </c>
      <c r="Y6" s="27">
        <v>0.60699999999999998</v>
      </c>
      <c r="Z6" s="27">
        <v>-315</v>
      </c>
      <c r="AB6" s="27">
        <v>98.438999999999993</v>
      </c>
      <c r="AC6" s="27">
        <v>0.60699999999999998</v>
      </c>
      <c r="AD6" s="27">
        <v>-378</v>
      </c>
      <c r="AF6" s="27">
        <v>98.438999999999993</v>
      </c>
      <c r="AG6" s="27">
        <v>0.60699999999999998</v>
      </c>
      <c r="AH6" s="27">
        <v>-441</v>
      </c>
      <c r="AJ6" s="27">
        <v>98.438999999999993</v>
      </c>
      <c r="AK6" s="27">
        <v>0.60699999999999998</v>
      </c>
      <c r="AL6" s="27">
        <v>-504</v>
      </c>
      <c r="AN6" s="27">
        <v>98.438999999999993</v>
      </c>
      <c r="AO6" s="27">
        <v>0.60699999999999998</v>
      </c>
      <c r="AP6" s="27">
        <v>-567</v>
      </c>
      <c r="AR6" s="27">
        <v>98.438999999999993</v>
      </c>
      <c r="AS6" s="27">
        <v>0.60699999999999998</v>
      </c>
      <c r="AT6" s="27">
        <v>-630</v>
      </c>
    </row>
    <row r="7" spans="1:46" x14ac:dyDescent="0.25">
      <c r="A7" s="29">
        <v>0.97343000000000002</v>
      </c>
      <c r="B7" s="29">
        <v>1.047E-2</v>
      </c>
      <c r="D7" s="27">
        <f t="shared" si="0"/>
        <v>97.343000000000004</v>
      </c>
      <c r="E7" s="27">
        <f t="shared" si="1"/>
        <v>1.0469999999999999</v>
      </c>
      <c r="F7" s="27">
        <v>0</v>
      </c>
      <c r="H7" s="27">
        <v>97.343000000000004</v>
      </c>
      <c r="I7" s="27">
        <v>1.0469999999999999</v>
      </c>
      <c r="J7" s="27">
        <v>-63</v>
      </c>
      <c r="L7" s="27">
        <v>97.343000000000004</v>
      </c>
      <c r="M7" s="27">
        <v>1.0469999999999999</v>
      </c>
      <c r="N7" s="27">
        <v>-126</v>
      </c>
      <c r="P7" s="27">
        <v>97.343000000000004</v>
      </c>
      <c r="Q7" s="27">
        <v>1.0469999999999999</v>
      </c>
      <c r="R7" s="27">
        <v>-189</v>
      </c>
      <c r="T7" s="27">
        <v>97.343000000000004</v>
      </c>
      <c r="U7" s="27">
        <v>1.0469999999999999</v>
      </c>
      <c r="V7" s="27">
        <v>-252</v>
      </c>
      <c r="X7" s="27">
        <v>97.343000000000004</v>
      </c>
      <c r="Y7" s="27">
        <v>1.0469999999999999</v>
      </c>
      <c r="Z7" s="27">
        <v>-315</v>
      </c>
      <c r="AB7" s="27">
        <v>97.343000000000004</v>
      </c>
      <c r="AC7" s="27">
        <v>1.0469999999999999</v>
      </c>
      <c r="AD7" s="27">
        <v>-378</v>
      </c>
      <c r="AF7" s="27">
        <v>97.343000000000004</v>
      </c>
      <c r="AG7" s="27">
        <v>1.0469999999999999</v>
      </c>
      <c r="AH7" s="27">
        <v>-441</v>
      </c>
      <c r="AJ7" s="27">
        <v>97.343000000000004</v>
      </c>
      <c r="AK7" s="27">
        <v>1.0469999999999999</v>
      </c>
      <c r="AL7" s="27">
        <v>-504</v>
      </c>
      <c r="AN7" s="27">
        <v>97.343000000000004</v>
      </c>
      <c r="AO7" s="27">
        <v>1.0469999999999999</v>
      </c>
      <c r="AP7" s="27">
        <v>-567</v>
      </c>
      <c r="AR7" s="27">
        <v>97.343000000000004</v>
      </c>
      <c r="AS7" s="27">
        <v>1.0469999999999999</v>
      </c>
      <c r="AT7" s="27">
        <v>-630</v>
      </c>
    </row>
    <row r="8" spans="1:46" x14ac:dyDescent="0.25">
      <c r="A8" s="29">
        <v>0.96006999999999998</v>
      </c>
      <c r="B8" s="29">
        <v>1.5520000000000001E-2</v>
      </c>
      <c r="D8" s="27">
        <f t="shared" si="0"/>
        <v>96.007000000000005</v>
      </c>
      <c r="E8" s="27">
        <f t="shared" si="1"/>
        <v>1.552</v>
      </c>
      <c r="F8" s="27">
        <v>0</v>
      </c>
      <c r="H8" s="27">
        <v>96.007000000000005</v>
      </c>
      <c r="I8" s="27">
        <v>1.552</v>
      </c>
      <c r="J8" s="27">
        <v>-63</v>
      </c>
      <c r="L8" s="27">
        <v>96.007000000000005</v>
      </c>
      <c r="M8" s="27">
        <v>1.552</v>
      </c>
      <c r="N8" s="27">
        <v>-126</v>
      </c>
      <c r="P8" s="27">
        <v>96.007000000000005</v>
      </c>
      <c r="Q8" s="27">
        <v>1.552</v>
      </c>
      <c r="R8" s="27">
        <v>-189</v>
      </c>
      <c r="T8" s="27">
        <v>96.007000000000005</v>
      </c>
      <c r="U8" s="27">
        <v>1.552</v>
      </c>
      <c r="V8" s="27">
        <v>-252</v>
      </c>
      <c r="X8" s="27">
        <v>96.007000000000005</v>
      </c>
      <c r="Y8" s="27">
        <v>1.552</v>
      </c>
      <c r="Z8" s="27">
        <v>-315</v>
      </c>
      <c r="AB8" s="27">
        <v>96.007000000000005</v>
      </c>
      <c r="AC8" s="27">
        <v>1.552</v>
      </c>
      <c r="AD8" s="27">
        <v>-378</v>
      </c>
      <c r="AF8" s="27">
        <v>96.007000000000005</v>
      </c>
      <c r="AG8" s="27">
        <v>1.552</v>
      </c>
      <c r="AH8" s="27">
        <v>-441</v>
      </c>
      <c r="AJ8" s="27">
        <v>96.007000000000005</v>
      </c>
      <c r="AK8" s="27">
        <v>1.552</v>
      </c>
      <c r="AL8" s="27">
        <v>-504</v>
      </c>
      <c r="AN8" s="27">
        <v>96.007000000000005</v>
      </c>
      <c r="AO8" s="27">
        <v>1.552</v>
      </c>
      <c r="AP8" s="27">
        <v>-567</v>
      </c>
      <c r="AR8" s="27">
        <v>96.007000000000005</v>
      </c>
      <c r="AS8" s="27">
        <v>1.552</v>
      </c>
      <c r="AT8" s="27">
        <v>-630</v>
      </c>
    </row>
    <row r="9" spans="1:46" x14ac:dyDescent="0.25">
      <c r="A9" s="29">
        <v>0.94428999999999996</v>
      </c>
      <c r="B9" s="29">
        <v>2.0920000000000001E-2</v>
      </c>
      <c r="D9" s="27">
        <f t="shared" si="0"/>
        <v>94.429000000000002</v>
      </c>
      <c r="E9" s="27">
        <f t="shared" si="1"/>
        <v>2.0920000000000001</v>
      </c>
      <c r="F9" s="27">
        <v>0</v>
      </c>
      <c r="H9" s="27">
        <v>94.429000000000002</v>
      </c>
      <c r="I9" s="27">
        <v>2.0920000000000001</v>
      </c>
      <c r="J9" s="27">
        <v>-63</v>
      </c>
      <c r="L9" s="27">
        <v>94.429000000000002</v>
      </c>
      <c r="M9" s="27">
        <v>2.0920000000000001</v>
      </c>
      <c r="N9" s="27">
        <v>-126</v>
      </c>
      <c r="P9" s="27">
        <v>94.429000000000002</v>
      </c>
      <c r="Q9" s="27">
        <v>2.0920000000000001</v>
      </c>
      <c r="R9" s="27">
        <v>-189</v>
      </c>
      <c r="T9" s="27">
        <v>94.429000000000002</v>
      </c>
      <c r="U9" s="27">
        <v>2.0920000000000001</v>
      </c>
      <c r="V9" s="27">
        <v>-252</v>
      </c>
      <c r="X9" s="27">
        <v>94.429000000000002</v>
      </c>
      <c r="Y9" s="27">
        <v>2.0920000000000001</v>
      </c>
      <c r="Z9" s="27">
        <v>-315</v>
      </c>
      <c r="AB9" s="27">
        <v>94.429000000000002</v>
      </c>
      <c r="AC9" s="27">
        <v>2.0920000000000001</v>
      </c>
      <c r="AD9" s="27">
        <v>-378</v>
      </c>
      <c r="AF9" s="27">
        <v>94.429000000000002</v>
      </c>
      <c r="AG9" s="27">
        <v>2.0920000000000001</v>
      </c>
      <c r="AH9" s="27">
        <v>-441</v>
      </c>
      <c r="AJ9" s="27">
        <v>94.429000000000002</v>
      </c>
      <c r="AK9" s="27">
        <v>2.0920000000000001</v>
      </c>
      <c r="AL9" s="27">
        <v>-504</v>
      </c>
      <c r="AN9" s="27">
        <v>94.429000000000002</v>
      </c>
      <c r="AO9" s="27">
        <v>2.0920000000000001</v>
      </c>
      <c r="AP9" s="27">
        <v>-567</v>
      </c>
      <c r="AR9" s="27">
        <v>94.429000000000002</v>
      </c>
      <c r="AS9" s="27">
        <v>2.0920000000000001</v>
      </c>
      <c r="AT9" s="27">
        <v>-630</v>
      </c>
    </row>
    <row r="10" spans="1:46" x14ac:dyDescent="0.25">
      <c r="A10" s="29">
        <v>0.92596999999999996</v>
      </c>
      <c r="B10" s="29">
        <v>2.6550000000000001E-2</v>
      </c>
      <c r="D10" s="27">
        <f t="shared" si="0"/>
        <v>92.596999999999994</v>
      </c>
      <c r="E10" s="27">
        <f t="shared" si="1"/>
        <v>2.6550000000000002</v>
      </c>
      <c r="F10" s="27">
        <v>0</v>
      </c>
      <c r="H10" s="27">
        <v>92.596999999999994</v>
      </c>
      <c r="I10" s="27">
        <v>2.6550000000000002</v>
      </c>
      <c r="J10" s="27">
        <v>-63</v>
      </c>
      <c r="L10" s="27">
        <v>92.596999999999994</v>
      </c>
      <c r="M10" s="27">
        <v>2.6550000000000002</v>
      </c>
      <c r="N10" s="27">
        <v>-126</v>
      </c>
      <c r="P10" s="27">
        <v>92.596999999999994</v>
      </c>
      <c r="Q10" s="27">
        <v>2.6550000000000002</v>
      </c>
      <c r="R10" s="27">
        <v>-189</v>
      </c>
      <c r="T10" s="27">
        <v>92.596999999999994</v>
      </c>
      <c r="U10" s="27">
        <v>2.6550000000000002</v>
      </c>
      <c r="V10" s="27">
        <v>-252</v>
      </c>
      <c r="X10" s="27">
        <v>92.596999999999994</v>
      </c>
      <c r="Y10" s="27">
        <v>2.6550000000000002</v>
      </c>
      <c r="Z10" s="27">
        <v>-315</v>
      </c>
      <c r="AB10" s="27">
        <v>92.596999999999994</v>
      </c>
      <c r="AC10" s="27">
        <v>2.6550000000000002</v>
      </c>
      <c r="AD10" s="27">
        <v>-378</v>
      </c>
      <c r="AF10" s="27">
        <v>92.596999999999994</v>
      </c>
      <c r="AG10" s="27">
        <v>2.6550000000000002</v>
      </c>
      <c r="AH10" s="27">
        <v>-441</v>
      </c>
      <c r="AJ10" s="27">
        <v>92.596999999999994</v>
      </c>
      <c r="AK10" s="27">
        <v>2.6550000000000002</v>
      </c>
      <c r="AL10" s="27">
        <v>-504</v>
      </c>
      <c r="AN10" s="27">
        <v>92.596999999999994</v>
      </c>
      <c r="AO10" s="27">
        <v>2.6550000000000002</v>
      </c>
      <c r="AP10" s="27">
        <v>-567</v>
      </c>
      <c r="AR10" s="27">
        <v>92.596999999999994</v>
      </c>
      <c r="AS10" s="27">
        <v>2.6550000000000002</v>
      </c>
      <c r="AT10" s="27">
        <v>-630</v>
      </c>
    </row>
    <row r="11" spans="1:46" x14ac:dyDescent="0.25">
      <c r="A11" s="29">
        <v>0.90515999999999996</v>
      </c>
      <c r="B11" s="29">
        <v>3.2469999999999999E-2</v>
      </c>
      <c r="D11" s="27">
        <f t="shared" si="0"/>
        <v>90.515999999999991</v>
      </c>
      <c r="E11" s="27">
        <f t="shared" si="1"/>
        <v>3.2469999999999999</v>
      </c>
      <c r="F11" s="27">
        <v>0</v>
      </c>
      <c r="H11" s="27">
        <v>90.515999999999991</v>
      </c>
      <c r="I11" s="27">
        <v>3.2469999999999999</v>
      </c>
      <c r="J11" s="27">
        <v>-63</v>
      </c>
      <c r="L11" s="27">
        <v>90.515999999999991</v>
      </c>
      <c r="M11" s="27">
        <v>3.2469999999999999</v>
      </c>
      <c r="N11" s="27">
        <v>-126</v>
      </c>
      <c r="P11" s="27">
        <v>90.515999999999991</v>
      </c>
      <c r="Q11" s="27">
        <v>3.2469999999999999</v>
      </c>
      <c r="R11" s="27">
        <v>-189</v>
      </c>
      <c r="T11" s="27">
        <v>90.515999999999991</v>
      </c>
      <c r="U11" s="27">
        <v>3.2469999999999999</v>
      </c>
      <c r="V11" s="27">
        <v>-252</v>
      </c>
      <c r="X11" s="27">
        <v>90.515999999999991</v>
      </c>
      <c r="Y11" s="27">
        <v>3.2469999999999999</v>
      </c>
      <c r="Z11" s="27">
        <v>-315</v>
      </c>
      <c r="AB11" s="27">
        <v>90.515999999999991</v>
      </c>
      <c r="AC11" s="27">
        <v>3.2469999999999999</v>
      </c>
      <c r="AD11" s="27">
        <v>-378</v>
      </c>
      <c r="AF11" s="27">
        <v>90.515999999999991</v>
      </c>
      <c r="AG11" s="27">
        <v>3.2469999999999999</v>
      </c>
      <c r="AH11" s="27">
        <v>-441</v>
      </c>
      <c r="AJ11" s="27">
        <v>90.515999999999991</v>
      </c>
      <c r="AK11" s="27">
        <v>3.2469999999999999</v>
      </c>
      <c r="AL11" s="27">
        <v>-504</v>
      </c>
      <c r="AN11" s="27">
        <v>90.515999999999991</v>
      </c>
      <c r="AO11" s="27">
        <v>3.2469999999999999</v>
      </c>
      <c r="AP11" s="27">
        <v>-567</v>
      </c>
      <c r="AR11" s="27">
        <v>90.515999999999991</v>
      </c>
      <c r="AS11" s="27">
        <v>3.2469999999999999</v>
      </c>
      <c r="AT11" s="27">
        <v>-630</v>
      </c>
    </row>
    <row r="12" spans="1:46" x14ac:dyDescent="0.25">
      <c r="A12" s="29">
        <v>0.88207000000000002</v>
      </c>
      <c r="B12" s="29">
        <v>3.8679999999999999E-2</v>
      </c>
      <c r="D12" s="27">
        <f t="shared" si="0"/>
        <v>88.207000000000008</v>
      </c>
      <c r="E12" s="27">
        <f t="shared" si="1"/>
        <v>3.8679999999999999</v>
      </c>
      <c r="F12" s="27">
        <v>0</v>
      </c>
      <c r="H12" s="27">
        <v>88.207000000000008</v>
      </c>
      <c r="I12" s="27">
        <v>3.8679999999999999</v>
      </c>
      <c r="J12" s="27">
        <v>-63</v>
      </c>
      <c r="L12" s="27">
        <v>88.207000000000008</v>
      </c>
      <c r="M12" s="27">
        <v>3.8679999999999999</v>
      </c>
      <c r="N12" s="27">
        <v>-126</v>
      </c>
      <c r="P12" s="27">
        <v>88.207000000000008</v>
      </c>
      <c r="Q12" s="27">
        <v>3.8679999999999999</v>
      </c>
      <c r="R12" s="27">
        <v>-189</v>
      </c>
      <c r="T12" s="27">
        <v>88.207000000000008</v>
      </c>
      <c r="U12" s="27">
        <v>3.8679999999999999</v>
      </c>
      <c r="V12" s="27">
        <v>-252</v>
      </c>
      <c r="X12" s="27">
        <v>88.207000000000008</v>
      </c>
      <c r="Y12" s="27">
        <v>3.8679999999999999</v>
      </c>
      <c r="Z12" s="27">
        <v>-315</v>
      </c>
      <c r="AB12" s="27">
        <v>88.207000000000008</v>
      </c>
      <c r="AC12" s="27">
        <v>3.8679999999999999</v>
      </c>
      <c r="AD12" s="27">
        <v>-378</v>
      </c>
      <c r="AF12" s="27">
        <v>88.207000000000008</v>
      </c>
      <c r="AG12" s="27">
        <v>3.8679999999999999</v>
      </c>
      <c r="AH12" s="27">
        <v>-441</v>
      </c>
      <c r="AJ12" s="27">
        <v>88.207000000000008</v>
      </c>
      <c r="AK12" s="27">
        <v>3.8679999999999999</v>
      </c>
      <c r="AL12" s="27">
        <v>-504</v>
      </c>
      <c r="AN12" s="27">
        <v>88.207000000000008</v>
      </c>
      <c r="AO12" s="27">
        <v>3.8679999999999999</v>
      </c>
      <c r="AP12" s="27">
        <v>-567</v>
      </c>
      <c r="AR12" s="27">
        <v>88.207000000000008</v>
      </c>
      <c r="AS12" s="27">
        <v>3.8679999999999999</v>
      </c>
      <c r="AT12" s="27">
        <v>-630</v>
      </c>
    </row>
    <row r="13" spans="1:46" x14ac:dyDescent="0.25">
      <c r="A13" s="29">
        <v>0.85687999999999998</v>
      </c>
      <c r="B13" s="29">
        <v>4.5100000000000001E-2</v>
      </c>
      <c r="D13" s="27">
        <f t="shared" si="0"/>
        <v>85.688000000000002</v>
      </c>
      <c r="E13" s="27">
        <f t="shared" si="1"/>
        <v>4.51</v>
      </c>
      <c r="F13" s="27">
        <v>0</v>
      </c>
      <c r="H13" s="27">
        <v>85.688000000000002</v>
      </c>
      <c r="I13" s="27">
        <v>4.51</v>
      </c>
      <c r="J13" s="27">
        <v>-63</v>
      </c>
      <c r="L13" s="27">
        <v>85.688000000000002</v>
      </c>
      <c r="M13" s="27">
        <v>4.51</v>
      </c>
      <c r="N13" s="27">
        <v>-126</v>
      </c>
      <c r="P13" s="27">
        <v>85.688000000000002</v>
      </c>
      <c r="Q13" s="27">
        <v>4.51</v>
      </c>
      <c r="R13" s="27">
        <v>-189</v>
      </c>
      <c r="T13" s="27">
        <v>85.688000000000002</v>
      </c>
      <c r="U13" s="27">
        <v>4.51</v>
      </c>
      <c r="V13" s="27">
        <v>-252</v>
      </c>
      <c r="X13" s="27">
        <v>85.688000000000002</v>
      </c>
      <c r="Y13" s="27">
        <v>4.51</v>
      </c>
      <c r="Z13" s="27">
        <v>-315</v>
      </c>
      <c r="AB13" s="27">
        <v>85.688000000000002</v>
      </c>
      <c r="AC13" s="27">
        <v>4.51</v>
      </c>
      <c r="AD13" s="27">
        <v>-378</v>
      </c>
      <c r="AF13" s="27">
        <v>85.688000000000002</v>
      </c>
      <c r="AG13" s="27">
        <v>4.51</v>
      </c>
      <c r="AH13" s="27">
        <v>-441</v>
      </c>
      <c r="AJ13" s="27">
        <v>85.688000000000002</v>
      </c>
      <c r="AK13" s="27">
        <v>4.51</v>
      </c>
      <c r="AL13" s="27">
        <v>-504</v>
      </c>
      <c r="AN13" s="27">
        <v>85.688000000000002</v>
      </c>
      <c r="AO13" s="27">
        <v>4.51</v>
      </c>
      <c r="AP13" s="27">
        <v>-567</v>
      </c>
      <c r="AR13" s="27">
        <v>85.688000000000002</v>
      </c>
      <c r="AS13" s="27">
        <v>4.51</v>
      </c>
      <c r="AT13" s="27">
        <v>-630</v>
      </c>
    </row>
    <row r="14" spans="1:46" x14ac:dyDescent="0.25">
      <c r="A14" s="29">
        <v>0.82979000000000003</v>
      </c>
      <c r="B14" s="29">
        <v>5.1650000000000001E-2</v>
      </c>
      <c r="D14" s="27">
        <f t="shared" si="0"/>
        <v>82.978999999999999</v>
      </c>
      <c r="E14" s="27">
        <f t="shared" si="1"/>
        <v>5.165</v>
      </c>
      <c r="F14" s="27">
        <v>0</v>
      </c>
      <c r="H14" s="27">
        <v>82.978999999999999</v>
      </c>
      <c r="I14" s="27">
        <v>5.165</v>
      </c>
      <c r="J14" s="27">
        <v>-63</v>
      </c>
      <c r="L14" s="27">
        <v>82.978999999999999</v>
      </c>
      <c r="M14" s="27">
        <v>5.165</v>
      </c>
      <c r="N14" s="27">
        <v>-126</v>
      </c>
      <c r="P14" s="27">
        <v>82.978999999999999</v>
      </c>
      <c r="Q14" s="27">
        <v>5.165</v>
      </c>
      <c r="R14" s="27">
        <v>-189</v>
      </c>
      <c r="T14" s="27">
        <v>82.978999999999999</v>
      </c>
      <c r="U14" s="27">
        <v>5.165</v>
      </c>
      <c r="V14" s="27">
        <v>-252</v>
      </c>
      <c r="X14" s="27">
        <v>82.978999999999999</v>
      </c>
      <c r="Y14" s="27">
        <v>5.165</v>
      </c>
      <c r="Z14" s="27">
        <v>-315</v>
      </c>
      <c r="AB14" s="27">
        <v>82.978999999999999</v>
      </c>
      <c r="AC14" s="27">
        <v>5.165</v>
      </c>
      <c r="AD14" s="27">
        <v>-378</v>
      </c>
      <c r="AF14" s="27">
        <v>82.978999999999999</v>
      </c>
      <c r="AG14" s="27">
        <v>5.165</v>
      </c>
      <c r="AH14" s="27">
        <v>-441</v>
      </c>
      <c r="AJ14" s="27">
        <v>82.978999999999999</v>
      </c>
      <c r="AK14" s="27">
        <v>5.165</v>
      </c>
      <c r="AL14" s="27">
        <v>-504</v>
      </c>
      <c r="AN14" s="27">
        <v>82.978999999999999</v>
      </c>
      <c r="AO14" s="27">
        <v>5.165</v>
      </c>
      <c r="AP14" s="27">
        <v>-567</v>
      </c>
      <c r="AR14" s="27">
        <v>82.978999999999999</v>
      </c>
      <c r="AS14" s="27">
        <v>5.165</v>
      </c>
      <c r="AT14" s="27">
        <v>-630</v>
      </c>
    </row>
    <row r="15" spans="1:46" x14ac:dyDescent="0.25">
      <c r="A15" s="29">
        <v>0.80101</v>
      </c>
      <c r="B15" s="29">
        <v>5.824E-2</v>
      </c>
      <c r="D15" s="27">
        <f t="shared" si="0"/>
        <v>80.100999999999999</v>
      </c>
      <c r="E15" s="27">
        <f t="shared" si="1"/>
        <v>5.8239999999999998</v>
      </c>
      <c r="F15" s="27">
        <v>0</v>
      </c>
      <c r="H15" s="27">
        <v>80.100999999999999</v>
      </c>
      <c r="I15" s="27">
        <v>5.8239999999999998</v>
      </c>
      <c r="J15" s="27">
        <v>-63</v>
      </c>
      <c r="L15" s="27">
        <v>80.100999999999999</v>
      </c>
      <c r="M15" s="27">
        <v>5.8239999999999998</v>
      </c>
      <c r="N15" s="27">
        <v>-126</v>
      </c>
      <c r="P15" s="27">
        <v>80.100999999999999</v>
      </c>
      <c r="Q15" s="27">
        <v>5.8239999999999998</v>
      </c>
      <c r="R15" s="27">
        <v>-189</v>
      </c>
      <c r="T15" s="27">
        <v>80.100999999999999</v>
      </c>
      <c r="U15" s="27">
        <v>5.8239999999999998</v>
      </c>
      <c r="V15" s="27">
        <v>-252</v>
      </c>
      <c r="X15" s="27">
        <v>80.100999999999999</v>
      </c>
      <c r="Y15" s="27">
        <v>5.8239999999999998</v>
      </c>
      <c r="Z15" s="27">
        <v>-315</v>
      </c>
      <c r="AB15" s="27">
        <v>80.100999999999999</v>
      </c>
      <c r="AC15" s="27">
        <v>5.8239999999999998</v>
      </c>
      <c r="AD15" s="27">
        <v>-378</v>
      </c>
      <c r="AF15" s="27">
        <v>80.100999999999999</v>
      </c>
      <c r="AG15" s="27">
        <v>5.8239999999999998</v>
      </c>
      <c r="AH15" s="27">
        <v>-441</v>
      </c>
      <c r="AJ15" s="27">
        <v>80.100999999999999</v>
      </c>
      <c r="AK15" s="27">
        <v>5.8239999999999998</v>
      </c>
      <c r="AL15" s="27">
        <v>-504</v>
      </c>
      <c r="AN15" s="27">
        <v>80.100999999999999</v>
      </c>
      <c r="AO15" s="27">
        <v>5.8239999999999998</v>
      </c>
      <c r="AP15" s="27">
        <v>-567</v>
      </c>
      <c r="AR15" s="27">
        <v>80.100999999999999</v>
      </c>
      <c r="AS15" s="27">
        <v>5.8239999999999998</v>
      </c>
      <c r="AT15" s="27">
        <v>-630</v>
      </c>
    </row>
    <row r="16" spans="1:46" x14ac:dyDescent="0.25">
      <c r="A16" s="29">
        <v>0.77073999999999998</v>
      </c>
      <c r="B16" s="29">
        <v>6.4780000000000004E-2</v>
      </c>
      <c r="D16" s="27">
        <f t="shared" si="0"/>
        <v>77.073999999999998</v>
      </c>
      <c r="E16" s="27">
        <f t="shared" si="1"/>
        <v>6.4780000000000006</v>
      </c>
      <c r="F16" s="27">
        <v>0</v>
      </c>
      <c r="H16" s="27">
        <v>77.073999999999998</v>
      </c>
      <c r="I16" s="27">
        <v>6.4780000000000006</v>
      </c>
      <c r="J16" s="27">
        <v>-63</v>
      </c>
      <c r="L16" s="27">
        <v>77.073999999999998</v>
      </c>
      <c r="M16" s="27">
        <v>6.4780000000000006</v>
      </c>
      <c r="N16" s="27">
        <v>-126</v>
      </c>
      <c r="P16" s="27">
        <v>77.073999999999998</v>
      </c>
      <c r="Q16" s="27">
        <v>6.4780000000000006</v>
      </c>
      <c r="R16" s="27">
        <v>-189</v>
      </c>
      <c r="T16" s="27">
        <v>77.073999999999998</v>
      </c>
      <c r="U16" s="27">
        <v>6.4780000000000006</v>
      </c>
      <c r="V16" s="27">
        <v>-252</v>
      </c>
      <c r="X16" s="27">
        <v>77.073999999999998</v>
      </c>
      <c r="Y16" s="27">
        <v>6.4780000000000006</v>
      </c>
      <c r="Z16" s="27">
        <v>-315</v>
      </c>
      <c r="AB16" s="27">
        <v>77.073999999999998</v>
      </c>
      <c r="AC16" s="27">
        <v>6.4780000000000006</v>
      </c>
      <c r="AD16" s="27">
        <v>-378</v>
      </c>
      <c r="AF16" s="27">
        <v>77.073999999999998</v>
      </c>
      <c r="AG16" s="27">
        <v>6.4780000000000006</v>
      </c>
      <c r="AH16" s="27">
        <v>-441</v>
      </c>
      <c r="AJ16" s="27">
        <v>77.073999999999998</v>
      </c>
      <c r="AK16" s="27">
        <v>6.4780000000000006</v>
      </c>
      <c r="AL16" s="27">
        <v>-504</v>
      </c>
      <c r="AN16" s="27">
        <v>77.073999999999998</v>
      </c>
      <c r="AO16" s="27">
        <v>6.4780000000000006</v>
      </c>
      <c r="AP16" s="27">
        <v>-567</v>
      </c>
      <c r="AR16" s="27">
        <v>77.073999999999998</v>
      </c>
      <c r="AS16" s="27">
        <v>6.4780000000000006</v>
      </c>
      <c r="AT16" s="27">
        <v>-630</v>
      </c>
    </row>
    <row r="17" spans="1:46" x14ac:dyDescent="0.25">
      <c r="A17" s="29">
        <v>0.73921000000000003</v>
      </c>
      <c r="B17" s="29">
        <v>7.1139999999999995E-2</v>
      </c>
      <c r="D17" s="27">
        <f t="shared" si="0"/>
        <v>73.921000000000006</v>
      </c>
      <c r="E17" s="27">
        <f t="shared" si="1"/>
        <v>7.1139999999999999</v>
      </c>
      <c r="F17" s="27">
        <v>0</v>
      </c>
      <c r="H17" s="27">
        <v>73.921000000000006</v>
      </c>
      <c r="I17" s="27">
        <v>7.1139999999999999</v>
      </c>
      <c r="J17" s="27">
        <v>-63</v>
      </c>
      <c r="L17" s="27">
        <v>73.921000000000006</v>
      </c>
      <c r="M17" s="27">
        <v>7.1139999999999999</v>
      </c>
      <c r="N17" s="27">
        <v>-126</v>
      </c>
      <c r="P17" s="27">
        <v>73.921000000000006</v>
      </c>
      <c r="Q17" s="27">
        <v>7.1139999999999999</v>
      </c>
      <c r="R17" s="27">
        <v>-189</v>
      </c>
      <c r="T17" s="27">
        <v>73.921000000000006</v>
      </c>
      <c r="U17" s="27">
        <v>7.1139999999999999</v>
      </c>
      <c r="V17" s="27">
        <v>-252</v>
      </c>
      <c r="X17" s="27">
        <v>73.921000000000006</v>
      </c>
      <c r="Y17" s="27">
        <v>7.1139999999999999</v>
      </c>
      <c r="Z17" s="27">
        <v>-315</v>
      </c>
      <c r="AB17" s="27">
        <v>73.921000000000006</v>
      </c>
      <c r="AC17" s="27">
        <v>7.1139999999999999</v>
      </c>
      <c r="AD17" s="27">
        <v>-378</v>
      </c>
      <c r="AF17" s="27">
        <v>73.921000000000006</v>
      </c>
      <c r="AG17" s="27">
        <v>7.1139999999999999</v>
      </c>
      <c r="AH17" s="27">
        <v>-441</v>
      </c>
      <c r="AJ17" s="27">
        <v>73.921000000000006</v>
      </c>
      <c r="AK17" s="27">
        <v>7.1139999999999999</v>
      </c>
      <c r="AL17" s="27">
        <v>-504</v>
      </c>
      <c r="AN17" s="27">
        <v>73.921000000000006</v>
      </c>
      <c r="AO17" s="27">
        <v>7.1139999999999999</v>
      </c>
      <c r="AP17" s="27">
        <v>-567</v>
      </c>
      <c r="AR17" s="27">
        <v>73.921000000000006</v>
      </c>
      <c r="AS17" s="27">
        <v>7.1139999999999999</v>
      </c>
      <c r="AT17" s="27">
        <v>-630</v>
      </c>
    </row>
    <row r="18" spans="1:46" x14ac:dyDescent="0.25">
      <c r="A18" s="29">
        <v>0.70665999999999995</v>
      </c>
      <c r="B18" s="29">
        <v>7.7170000000000002E-2</v>
      </c>
      <c r="D18" s="27">
        <f t="shared" si="0"/>
        <v>70.665999999999997</v>
      </c>
      <c r="E18" s="27">
        <f t="shared" si="1"/>
        <v>7.7170000000000005</v>
      </c>
      <c r="F18" s="27">
        <v>0</v>
      </c>
      <c r="H18" s="27">
        <v>70.665999999999997</v>
      </c>
      <c r="I18" s="27">
        <v>7.7170000000000005</v>
      </c>
      <c r="J18" s="27">
        <v>-63</v>
      </c>
      <c r="L18" s="27">
        <v>70.665999999999997</v>
      </c>
      <c r="M18" s="27">
        <v>7.7170000000000005</v>
      </c>
      <c r="N18" s="27">
        <v>-126</v>
      </c>
      <c r="P18" s="27">
        <v>70.665999999999997</v>
      </c>
      <c r="Q18" s="27">
        <v>7.7170000000000005</v>
      </c>
      <c r="R18" s="27">
        <v>-189</v>
      </c>
      <c r="T18" s="27">
        <v>70.665999999999997</v>
      </c>
      <c r="U18" s="27">
        <v>7.7170000000000005</v>
      </c>
      <c r="V18" s="27">
        <v>-252</v>
      </c>
      <c r="X18" s="27">
        <v>70.665999999999997</v>
      </c>
      <c r="Y18" s="27">
        <v>7.7170000000000005</v>
      </c>
      <c r="Z18" s="27">
        <v>-315</v>
      </c>
      <c r="AB18" s="27">
        <v>70.665999999999997</v>
      </c>
      <c r="AC18" s="27">
        <v>7.7170000000000005</v>
      </c>
      <c r="AD18" s="27">
        <v>-378</v>
      </c>
      <c r="AF18" s="27">
        <v>70.665999999999997</v>
      </c>
      <c r="AG18" s="27">
        <v>7.7170000000000005</v>
      </c>
      <c r="AH18" s="27">
        <v>-441</v>
      </c>
      <c r="AJ18" s="27">
        <v>70.665999999999997</v>
      </c>
      <c r="AK18" s="27">
        <v>7.7170000000000005</v>
      </c>
      <c r="AL18" s="27">
        <v>-504</v>
      </c>
      <c r="AN18" s="27">
        <v>70.665999999999997</v>
      </c>
      <c r="AO18" s="27">
        <v>7.7170000000000005</v>
      </c>
      <c r="AP18" s="27">
        <v>-567</v>
      </c>
      <c r="AR18" s="27">
        <v>70.665999999999997</v>
      </c>
      <c r="AS18" s="27">
        <v>7.7170000000000005</v>
      </c>
      <c r="AT18" s="27">
        <v>-630</v>
      </c>
    </row>
    <row r="19" spans="1:46" x14ac:dyDescent="0.25">
      <c r="A19" s="29">
        <v>0.67318999999999996</v>
      </c>
      <c r="B19" s="29">
        <v>8.2680000000000003E-2</v>
      </c>
      <c r="D19" s="27">
        <f t="shared" si="0"/>
        <v>67.318999999999988</v>
      </c>
      <c r="E19" s="27">
        <f t="shared" si="1"/>
        <v>8.2680000000000007</v>
      </c>
      <c r="F19" s="27">
        <v>0</v>
      </c>
      <c r="H19" s="27">
        <v>67.318999999999988</v>
      </c>
      <c r="I19" s="27">
        <v>8.2680000000000007</v>
      </c>
      <c r="J19" s="27">
        <v>-63</v>
      </c>
      <c r="L19" s="27">
        <v>67.318999999999988</v>
      </c>
      <c r="M19" s="27">
        <v>8.2680000000000007</v>
      </c>
      <c r="N19" s="27">
        <v>-126</v>
      </c>
      <c r="P19" s="27">
        <v>67.318999999999988</v>
      </c>
      <c r="Q19" s="27">
        <v>8.2680000000000007</v>
      </c>
      <c r="R19" s="27">
        <v>-189</v>
      </c>
      <c r="T19" s="27">
        <v>67.318999999999988</v>
      </c>
      <c r="U19" s="27">
        <v>8.2680000000000007</v>
      </c>
      <c r="V19" s="27">
        <v>-252</v>
      </c>
      <c r="X19" s="27">
        <v>67.318999999999988</v>
      </c>
      <c r="Y19" s="27">
        <v>8.2680000000000007</v>
      </c>
      <c r="Z19" s="27">
        <v>-315</v>
      </c>
      <c r="AB19" s="27">
        <v>67.318999999999988</v>
      </c>
      <c r="AC19" s="27">
        <v>8.2680000000000007</v>
      </c>
      <c r="AD19" s="27">
        <v>-378</v>
      </c>
      <c r="AF19" s="27">
        <v>67.318999999999988</v>
      </c>
      <c r="AG19" s="27">
        <v>8.2680000000000007</v>
      </c>
      <c r="AH19" s="27">
        <v>-441</v>
      </c>
      <c r="AJ19" s="27">
        <v>67.318999999999988</v>
      </c>
      <c r="AK19" s="27">
        <v>8.2680000000000007</v>
      </c>
      <c r="AL19" s="27">
        <v>-504</v>
      </c>
      <c r="AN19" s="27">
        <v>67.318999999999988</v>
      </c>
      <c r="AO19" s="27">
        <v>8.2680000000000007</v>
      </c>
      <c r="AP19" s="27">
        <v>-567</v>
      </c>
      <c r="AR19" s="27">
        <v>67.318999999999988</v>
      </c>
      <c r="AS19" s="27">
        <v>8.2680000000000007</v>
      </c>
      <c r="AT19" s="27">
        <v>-630</v>
      </c>
    </row>
    <row r="20" spans="1:46" x14ac:dyDescent="0.25">
      <c r="A20" s="29">
        <v>0.63888999999999996</v>
      </c>
      <c r="B20" s="29">
        <v>8.7609999999999993E-2</v>
      </c>
      <c r="D20" s="27">
        <f t="shared" si="0"/>
        <v>63.888999999999996</v>
      </c>
      <c r="E20" s="27">
        <f t="shared" si="1"/>
        <v>8.7609999999999992</v>
      </c>
      <c r="F20" s="27">
        <v>0</v>
      </c>
      <c r="H20" s="27">
        <v>63.888999999999996</v>
      </c>
      <c r="I20" s="27">
        <v>8.7609999999999992</v>
      </c>
      <c r="J20" s="27">
        <v>-63</v>
      </c>
      <c r="L20" s="27">
        <v>63.888999999999996</v>
      </c>
      <c r="M20" s="27">
        <v>8.7609999999999992</v>
      </c>
      <c r="N20" s="27">
        <v>-126</v>
      </c>
      <c r="P20" s="27">
        <v>63.888999999999996</v>
      </c>
      <c r="Q20" s="27">
        <v>8.7609999999999992</v>
      </c>
      <c r="R20" s="27">
        <v>-189</v>
      </c>
      <c r="T20" s="27">
        <v>63.888999999999996</v>
      </c>
      <c r="U20" s="27">
        <v>8.7609999999999992</v>
      </c>
      <c r="V20" s="27">
        <v>-252</v>
      </c>
      <c r="X20" s="27">
        <v>63.888999999999996</v>
      </c>
      <c r="Y20" s="27">
        <v>8.7609999999999992</v>
      </c>
      <c r="Z20" s="27">
        <v>-315</v>
      </c>
      <c r="AB20" s="27">
        <v>63.888999999999996</v>
      </c>
      <c r="AC20" s="27">
        <v>8.7609999999999992</v>
      </c>
      <c r="AD20" s="27">
        <v>-378</v>
      </c>
      <c r="AF20" s="27">
        <v>63.888999999999996</v>
      </c>
      <c r="AG20" s="27">
        <v>8.7609999999999992</v>
      </c>
      <c r="AH20" s="27">
        <v>-441</v>
      </c>
      <c r="AJ20" s="27">
        <v>63.888999999999996</v>
      </c>
      <c r="AK20" s="27">
        <v>8.7609999999999992</v>
      </c>
      <c r="AL20" s="27">
        <v>-504</v>
      </c>
      <c r="AN20" s="27">
        <v>63.888999999999996</v>
      </c>
      <c r="AO20" s="27">
        <v>8.7609999999999992</v>
      </c>
      <c r="AP20" s="27">
        <v>-567</v>
      </c>
      <c r="AR20" s="27">
        <v>63.888999999999996</v>
      </c>
      <c r="AS20" s="27">
        <v>8.7609999999999992</v>
      </c>
      <c r="AT20" s="27">
        <v>-630</v>
      </c>
    </row>
    <row r="21" spans="1:46" x14ac:dyDescent="0.25">
      <c r="A21" s="29">
        <v>0.60396000000000005</v>
      </c>
      <c r="B21" s="29">
        <v>9.1899999999999996E-2</v>
      </c>
      <c r="D21" s="27">
        <f t="shared" si="0"/>
        <v>60.396000000000008</v>
      </c>
      <c r="E21" s="27">
        <f t="shared" si="1"/>
        <v>9.19</v>
      </c>
      <c r="F21" s="27">
        <v>0</v>
      </c>
      <c r="H21" s="27">
        <v>60.396000000000008</v>
      </c>
      <c r="I21" s="27">
        <v>9.19</v>
      </c>
      <c r="J21" s="27">
        <v>-63</v>
      </c>
      <c r="L21" s="27">
        <v>60.396000000000008</v>
      </c>
      <c r="M21" s="27">
        <v>9.19</v>
      </c>
      <c r="N21" s="27">
        <v>-126</v>
      </c>
      <c r="P21" s="27">
        <v>60.396000000000008</v>
      </c>
      <c r="Q21" s="27">
        <v>9.19</v>
      </c>
      <c r="R21" s="27">
        <v>-189</v>
      </c>
      <c r="T21" s="27">
        <v>60.396000000000008</v>
      </c>
      <c r="U21" s="27">
        <v>9.19</v>
      </c>
      <c r="V21" s="27">
        <v>-252</v>
      </c>
      <c r="X21" s="27">
        <v>60.396000000000008</v>
      </c>
      <c r="Y21" s="27">
        <v>9.19</v>
      </c>
      <c r="Z21" s="27">
        <v>-315</v>
      </c>
      <c r="AB21" s="27">
        <v>60.396000000000008</v>
      </c>
      <c r="AC21" s="27">
        <v>9.19</v>
      </c>
      <c r="AD21" s="27">
        <v>-378</v>
      </c>
      <c r="AF21" s="27">
        <v>60.396000000000008</v>
      </c>
      <c r="AG21" s="27">
        <v>9.19</v>
      </c>
      <c r="AH21" s="27">
        <v>-441</v>
      </c>
      <c r="AJ21" s="27">
        <v>60.396000000000008</v>
      </c>
      <c r="AK21" s="27">
        <v>9.19</v>
      </c>
      <c r="AL21" s="27">
        <v>-504</v>
      </c>
      <c r="AN21" s="27">
        <v>60.396000000000008</v>
      </c>
      <c r="AO21" s="27">
        <v>9.19</v>
      </c>
      <c r="AP21" s="27">
        <v>-567</v>
      </c>
      <c r="AR21" s="27">
        <v>60.396000000000008</v>
      </c>
      <c r="AS21" s="27">
        <v>9.19</v>
      </c>
      <c r="AT21" s="27">
        <v>-630</v>
      </c>
    </row>
    <row r="22" spans="1:46" x14ac:dyDescent="0.25">
      <c r="A22" s="29">
        <v>0.56854000000000005</v>
      </c>
      <c r="B22" s="29">
        <v>9.5509999999999998E-2</v>
      </c>
      <c r="D22" s="27">
        <f t="shared" si="0"/>
        <v>56.854000000000006</v>
      </c>
      <c r="E22" s="27">
        <f t="shared" si="1"/>
        <v>9.5510000000000002</v>
      </c>
      <c r="F22" s="27">
        <v>0</v>
      </c>
      <c r="H22" s="27">
        <v>56.854000000000006</v>
      </c>
      <c r="I22" s="27">
        <v>9.5510000000000002</v>
      </c>
      <c r="J22" s="27">
        <v>-63</v>
      </c>
      <c r="L22" s="27">
        <v>56.854000000000006</v>
      </c>
      <c r="M22" s="27">
        <v>9.5510000000000002</v>
      </c>
      <c r="N22" s="27">
        <v>-126</v>
      </c>
      <c r="P22" s="27">
        <v>56.854000000000006</v>
      </c>
      <c r="Q22" s="27">
        <v>9.5510000000000002</v>
      </c>
      <c r="R22" s="27">
        <v>-189</v>
      </c>
      <c r="T22" s="27">
        <v>56.854000000000006</v>
      </c>
      <c r="U22" s="27">
        <v>9.5510000000000002</v>
      </c>
      <c r="V22" s="27">
        <v>-252</v>
      </c>
      <c r="X22" s="27">
        <v>56.854000000000006</v>
      </c>
      <c r="Y22" s="27">
        <v>9.5510000000000002</v>
      </c>
      <c r="Z22" s="27">
        <v>-315</v>
      </c>
      <c r="AB22" s="27">
        <v>56.854000000000006</v>
      </c>
      <c r="AC22" s="27">
        <v>9.5510000000000002</v>
      </c>
      <c r="AD22" s="27">
        <v>-378</v>
      </c>
      <c r="AF22" s="27">
        <v>56.854000000000006</v>
      </c>
      <c r="AG22" s="27">
        <v>9.5510000000000002</v>
      </c>
      <c r="AH22" s="27">
        <v>-441</v>
      </c>
      <c r="AJ22" s="27">
        <v>56.854000000000006</v>
      </c>
      <c r="AK22" s="27">
        <v>9.5510000000000002</v>
      </c>
      <c r="AL22" s="27">
        <v>-504</v>
      </c>
      <c r="AN22" s="27">
        <v>56.854000000000006</v>
      </c>
      <c r="AO22" s="27">
        <v>9.5510000000000002</v>
      </c>
      <c r="AP22" s="27">
        <v>-567</v>
      </c>
      <c r="AR22" s="27">
        <v>56.854000000000006</v>
      </c>
      <c r="AS22" s="27">
        <v>9.5510000000000002</v>
      </c>
      <c r="AT22" s="27">
        <v>-630</v>
      </c>
    </row>
    <row r="23" spans="1:46" x14ac:dyDescent="0.25">
      <c r="A23" s="29">
        <v>0.53276000000000001</v>
      </c>
      <c r="B23" s="29">
        <v>9.8419999999999994E-2</v>
      </c>
      <c r="D23" s="27">
        <f t="shared" si="0"/>
        <v>53.276000000000003</v>
      </c>
      <c r="E23" s="27">
        <f t="shared" si="1"/>
        <v>9.8419999999999987</v>
      </c>
      <c r="F23" s="27">
        <v>0</v>
      </c>
      <c r="H23" s="27">
        <v>53.276000000000003</v>
      </c>
      <c r="I23" s="27">
        <v>9.8419999999999987</v>
      </c>
      <c r="J23" s="27">
        <v>-63</v>
      </c>
      <c r="L23" s="27">
        <v>53.276000000000003</v>
      </c>
      <c r="M23" s="27">
        <v>9.8419999999999987</v>
      </c>
      <c r="N23" s="27">
        <v>-126</v>
      </c>
      <c r="P23" s="27">
        <v>53.276000000000003</v>
      </c>
      <c r="Q23" s="27">
        <v>9.8419999999999987</v>
      </c>
      <c r="R23" s="27">
        <v>-189</v>
      </c>
      <c r="T23" s="27">
        <v>53.276000000000003</v>
      </c>
      <c r="U23" s="27">
        <v>9.8419999999999987</v>
      </c>
      <c r="V23" s="27">
        <v>-252</v>
      </c>
      <c r="X23" s="27">
        <v>53.276000000000003</v>
      </c>
      <c r="Y23" s="27">
        <v>9.8419999999999987</v>
      </c>
      <c r="Z23" s="27">
        <v>-315</v>
      </c>
      <c r="AB23" s="27">
        <v>53.276000000000003</v>
      </c>
      <c r="AC23" s="27">
        <v>9.8419999999999987</v>
      </c>
      <c r="AD23" s="27">
        <v>-378</v>
      </c>
      <c r="AF23" s="27">
        <v>53.276000000000003</v>
      </c>
      <c r="AG23" s="27">
        <v>9.8419999999999987</v>
      </c>
      <c r="AH23" s="27">
        <v>-441</v>
      </c>
      <c r="AJ23" s="27">
        <v>53.276000000000003</v>
      </c>
      <c r="AK23" s="27">
        <v>9.8419999999999987</v>
      </c>
      <c r="AL23" s="27">
        <v>-504</v>
      </c>
      <c r="AN23" s="27">
        <v>53.276000000000003</v>
      </c>
      <c r="AO23" s="27">
        <v>9.8419999999999987</v>
      </c>
      <c r="AP23" s="27">
        <v>-567</v>
      </c>
      <c r="AR23" s="27">
        <v>53.276000000000003</v>
      </c>
      <c r="AS23" s="27">
        <v>9.8419999999999987</v>
      </c>
      <c r="AT23" s="27">
        <v>-630</v>
      </c>
    </row>
    <row r="24" spans="1:46" x14ac:dyDescent="0.25">
      <c r="A24" s="29">
        <v>0.49685000000000001</v>
      </c>
      <c r="B24" s="29">
        <v>0.10059</v>
      </c>
      <c r="D24" s="27">
        <f t="shared" si="0"/>
        <v>49.685000000000002</v>
      </c>
      <c r="E24" s="27">
        <f t="shared" si="1"/>
        <v>10.058999999999999</v>
      </c>
      <c r="F24" s="27">
        <v>0</v>
      </c>
      <c r="H24" s="27">
        <v>49.685000000000002</v>
      </c>
      <c r="I24" s="27">
        <v>10.058999999999999</v>
      </c>
      <c r="J24" s="27">
        <v>-63</v>
      </c>
      <c r="L24" s="27">
        <v>49.685000000000002</v>
      </c>
      <c r="M24" s="27">
        <v>10.058999999999999</v>
      </c>
      <c r="N24" s="27">
        <v>-126</v>
      </c>
      <c r="P24" s="27">
        <v>49.685000000000002</v>
      </c>
      <c r="Q24" s="27">
        <v>10.058999999999999</v>
      </c>
      <c r="R24" s="27">
        <v>-189</v>
      </c>
      <c r="T24" s="27">
        <v>49.685000000000002</v>
      </c>
      <c r="U24" s="27">
        <v>10.058999999999999</v>
      </c>
      <c r="V24" s="27">
        <v>-252</v>
      </c>
      <c r="X24" s="27">
        <v>49.685000000000002</v>
      </c>
      <c r="Y24" s="27">
        <v>10.058999999999999</v>
      </c>
      <c r="Z24" s="27">
        <v>-315</v>
      </c>
      <c r="AB24" s="27">
        <v>49.685000000000002</v>
      </c>
      <c r="AC24" s="27">
        <v>10.058999999999999</v>
      </c>
      <c r="AD24" s="27">
        <v>-378</v>
      </c>
      <c r="AF24" s="27">
        <v>49.685000000000002</v>
      </c>
      <c r="AG24" s="27">
        <v>10.058999999999999</v>
      </c>
      <c r="AH24" s="27">
        <v>-441</v>
      </c>
      <c r="AJ24" s="27">
        <v>49.685000000000002</v>
      </c>
      <c r="AK24" s="27">
        <v>10.058999999999999</v>
      </c>
      <c r="AL24" s="27">
        <v>-504</v>
      </c>
      <c r="AN24" s="27">
        <v>49.685000000000002</v>
      </c>
      <c r="AO24" s="27">
        <v>10.058999999999999</v>
      </c>
      <c r="AP24" s="27">
        <v>-567</v>
      </c>
      <c r="AR24" s="27">
        <v>49.685000000000002</v>
      </c>
      <c r="AS24" s="27">
        <v>10.058999999999999</v>
      </c>
      <c r="AT24" s="27">
        <v>-630</v>
      </c>
    </row>
    <row r="25" spans="1:46" x14ac:dyDescent="0.25">
      <c r="A25" s="29">
        <v>0.46095999999999998</v>
      </c>
      <c r="B25" s="29">
        <v>0.10201</v>
      </c>
      <c r="D25" s="27">
        <f t="shared" si="0"/>
        <v>46.095999999999997</v>
      </c>
      <c r="E25" s="27">
        <f t="shared" si="1"/>
        <v>10.201000000000001</v>
      </c>
      <c r="F25" s="27">
        <v>0</v>
      </c>
      <c r="H25" s="27">
        <v>46.095999999999997</v>
      </c>
      <c r="I25" s="27">
        <v>10.201000000000001</v>
      </c>
      <c r="J25" s="27">
        <v>-63</v>
      </c>
      <c r="L25" s="27">
        <v>46.095999999999997</v>
      </c>
      <c r="M25" s="27">
        <v>10.201000000000001</v>
      </c>
      <c r="N25" s="27">
        <v>-126</v>
      </c>
      <c r="P25" s="27">
        <v>46.095999999999997</v>
      </c>
      <c r="Q25" s="27">
        <v>10.201000000000001</v>
      </c>
      <c r="R25" s="27">
        <v>-189</v>
      </c>
      <c r="T25" s="27">
        <v>46.095999999999997</v>
      </c>
      <c r="U25" s="27">
        <v>10.201000000000001</v>
      </c>
      <c r="V25" s="27">
        <v>-252</v>
      </c>
      <c r="X25" s="27">
        <v>46.095999999999997</v>
      </c>
      <c r="Y25" s="27">
        <v>10.201000000000001</v>
      </c>
      <c r="Z25" s="27">
        <v>-315</v>
      </c>
      <c r="AB25" s="27">
        <v>46.095999999999997</v>
      </c>
      <c r="AC25" s="27">
        <v>10.201000000000001</v>
      </c>
      <c r="AD25" s="27">
        <v>-378</v>
      </c>
      <c r="AF25" s="27">
        <v>46.095999999999997</v>
      </c>
      <c r="AG25" s="27">
        <v>10.201000000000001</v>
      </c>
      <c r="AH25" s="27">
        <v>-441</v>
      </c>
      <c r="AJ25" s="27">
        <v>46.095999999999997</v>
      </c>
      <c r="AK25" s="27">
        <v>10.201000000000001</v>
      </c>
      <c r="AL25" s="27">
        <v>-504</v>
      </c>
      <c r="AN25" s="27">
        <v>46.095999999999997</v>
      </c>
      <c r="AO25" s="27">
        <v>10.201000000000001</v>
      </c>
      <c r="AP25" s="27">
        <v>-567</v>
      </c>
      <c r="AR25" s="27">
        <v>46.095999999999997</v>
      </c>
      <c r="AS25" s="27">
        <v>10.201000000000001</v>
      </c>
      <c r="AT25" s="27">
        <v>-630</v>
      </c>
    </row>
    <row r="26" spans="1:46" x14ac:dyDescent="0.25">
      <c r="A26" s="29">
        <v>0.42527999999999999</v>
      </c>
      <c r="B26" s="29">
        <v>0.10269</v>
      </c>
      <c r="D26" s="27">
        <f t="shared" si="0"/>
        <v>42.527999999999999</v>
      </c>
      <c r="E26" s="27">
        <f t="shared" si="1"/>
        <v>10.269</v>
      </c>
      <c r="F26" s="27">
        <v>0</v>
      </c>
      <c r="H26" s="27">
        <v>42.527999999999999</v>
      </c>
      <c r="I26" s="27">
        <v>10.269</v>
      </c>
      <c r="J26" s="27">
        <v>-63</v>
      </c>
      <c r="L26" s="27">
        <v>42.527999999999999</v>
      </c>
      <c r="M26" s="27">
        <v>10.269</v>
      </c>
      <c r="N26" s="27">
        <v>-126</v>
      </c>
      <c r="P26" s="27">
        <v>42.527999999999999</v>
      </c>
      <c r="Q26" s="27">
        <v>10.269</v>
      </c>
      <c r="R26" s="27">
        <v>-189</v>
      </c>
      <c r="T26" s="27">
        <v>42.527999999999999</v>
      </c>
      <c r="U26" s="27">
        <v>10.269</v>
      </c>
      <c r="V26" s="27">
        <v>-252</v>
      </c>
      <c r="X26" s="27">
        <v>42.527999999999999</v>
      </c>
      <c r="Y26" s="27">
        <v>10.269</v>
      </c>
      <c r="Z26" s="27">
        <v>-315</v>
      </c>
      <c r="AB26" s="27">
        <v>42.527999999999999</v>
      </c>
      <c r="AC26" s="27">
        <v>10.269</v>
      </c>
      <c r="AD26" s="27">
        <v>-378</v>
      </c>
      <c r="AF26" s="27">
        <v>42.527999999999999</v>
      </c>
      <c r="AG26" s="27">
        <v>10.269</v>
      </c>
      <c r="AH26" s="27">
        <v>-441</v>
      </c>
      <c r="AJ26" s="27">
        <v>42.527999999999999</v>
      </c>
      <c r="AK26" s="27">
        <v>10.269</v>
      </c>
      <c r="AL26" s="27">
        <v>-504</v>
      </c>
      <c r="AN26" s="27">
        <v>42.527999999999999</v>
      </c>
      <c r="AO26" s="27">
        <v>10.269</v>
      </c>
      <c r="AP26" s="27">
        <v>-567</v>
      </c>
      <c r="AR26" s="27">
        <v>42.527999999999999</v>
      </c>
      <c r="AS26" s="27">
        <v>10.269</v>
      </c>
      <c r="AT26" s="27">
        <v>-630</v>
      </c>
    </row>
    <row r="27" spans="1:46" x14ac:dyDescent="0.25">
      <c r="A27" s="29">
        <v>0.38999</v>
      </c>
      <c r="B27" s="29">
        <v>0.1026</v>
      </c>
      <c r="D27" s="27">
        <f t="shared" si="0"/>
        <v>38.999000000000002</v>
      </c>
      <c r="E27" s="27">
        <f t="shared" si="1"/>
        <v>10.26</v>
      </c>
      <c r="F27" s="27">
        <v>0</v>
      </c>
      <c r="H27" s="27">
        <v>38.999000000000002</v>
      </c>
      <c r="I27" s="27">
        <v>10.26</v>
      </c>
      <c r="J27" s="27">
        <v>-63</v>
      </c>
      <c r="L27" s="27">
        <v>38.999000000000002</v>
      </c>
      <c r="M27" s="27">
        <v>10.26</v>
      </c>
      <c r="N27" s="27">
        <v>-126</v>
      </c>
      <c r="P27" s="27">
        <v>38.999000000000002</v>
      </c>
      <c r="Q27" s="27">
        <v>10.26</v>
      </c>
      <c r="R27" s="27">
        <v>-189</v>
      </c>
      <c r="T27" s="27">
        <v>38.999000000000002</v>
      </c>
      <c r="U27" s="27">
        <v>10.26</v>
      </c>
      <c r="V27" s="27">
        <v>-252</v>
      </c>
      <c r="X27" s="27">
        <v>38.999000000000002</v>
      </c>
      <c r="Y27" s="27">
        <v>10.26</v>
      </c>
      <c r="Z27" s="27">
        <v>-315</v>
      </c>
      <c r="AB27" s="27">
        <v>38.999000000000002</v>
      </c>
      <c r="AC27" s="27">
        <v>10.26</v>
      </c>
      <c r="AD27" s="27">
        <v>-378</v>
      </c>
      <c r="AF27" s="27">
        <v>38.999000000000002</v>
      </c>
      <c r="AG27" s="27">
        <v>10.26</v>
      </c>
      <c r="AH27" s="27">
        <v>-441</v>
      </c>
      <c r="AJ27" s="27">
        <v>38.999000000000002</v>
      </c>
      <c r="AK27" s="27">
        <v>10.26</v>
      </c>
      <c r="AL27" s="27">
        <v>-504</v>
      </c>
      <c r="AN27" s="27">
        <v>38.999000000000002</v>
      </c>
      <c r="AO27" s="27">
        <v>10.26</v>
      </c>
      <c r="AP27" s="27">
        <v>-567</v>
      </c>
      <c r="AR27" s="27">
        <v>38.999000000000002</v>
      </c>
      <c r="AS27" s="27">
        <v>10.26</v>
      </c>
      <c r="AT27" s="27">
        <v>-630</v>
      </c>
    </row>
    <row r="28" spans="1:46" x14ac:dyDescent="0.25">
      <c r="A28" s="29">
        <v>0.35526999999999997</v>
      </c>
      <c r="B28" s="29">
        <v>0.10174999999999999</v>
      </c>
      <c r="D28" s="27">
        <f t="shared" si="0"/>
        <v>35.527000000000001</v>
      </c>
      <c r="E28" s="27">
        <f t="shared" si="1"/>
        <v>10.174999999999999</v>
      </c>
      <c r="F28" s="27">
        <v>0</v>
      </c>
      <c r="H28" s="27">
        <v>35.527000000000001</v>
      </c>
      <c r="I28" s="27">
        <v>10.174999999999999</v>
      </c>
      <c r="J28" s="27">
        <v>-63</v>
      </c>
      <c r="L28" s="27">
        <v>35.527000000000001</v>
      </c>
      <c r="M28" s="27">
        <v>10.174999999999999</v>
      </c>
      <c r="N28" s="27">
        <v>-126</v>
      </c>
      <c r="P28" s="27">
        <v>35.527000000000001</v>
      </c>
      <c r="Q28" s="27">
        <v>10.174999999999999</v>
      </c>
      <c r="R28" s="27">
        <v>-189</v>
      </c>
      <c r="T28" s="27">
        <v>35.527000000000001</v>
      </c>
      <c r="U28" s="27">
        <v>10.174999999999999</v>
      </c>
      <c r="V28" s="27">
        <v>-252</v>
      </c>
      <c r="X28" s="27">
        <v>35.527000000000001</v>
      </c>
      <c r="Y28" s="27">
        <v>10.174999999999999</v>
      </c>
      <c r="Z28" s="27">
        <v>-315</v>
      </c>
      <c r="AB28" s="27">
        <v>35.527000000000001</v>
      </c>
      <c r="AC28" s="27">
        <v>10.174999999999999</v>
      </c>
      <c r="AD28" s="27">
        <v>-378</v>
      </c>
      <c r="AF28" s="27">
        <v>35.527000000000001</v>
      </c>
      <c r="AG28" s="27">
        <v>10.174999999999999</v>
      </c>
      <c r="AH28" s="27">
        <v>-441</v>
      </c>
      <c r="AJ28" s="27">
        <v>35.527000000000001</v>
      </c>
      <c r="AK28" s="27">
        <v>10.174999999999999</v>
      </c>
      <c r="AL28" s="27">
        <v>-504</v>
      </c>
      <c r="AN28" s="27">
        <v>35.527000000000001</v>
      </c>
      <c r="AO28" s="27">
        <v>10.174999999999999</v>
      </c>
      <c r="AP28" s="27">
        <v>-567</v>
      </c>
      <c r="AR28" s="27">
        <v>35.527000000000001</v>
      </c>
      <c r="AS28" s="27">
        <v>10.174999999999999</v>
      </c>
      <c r="AT28" s="27">
        <v>-630</v>
      </c>
    </row>
    <row r="29" spans="1:46" x14ac:dyDescent="0.25">
      <c r="A29" s="29">
        <v>0.32130999999999998</v>
      </c>
      <c r="B29" s="29">
        <v>0.10017</v>
      </c>
      <c r="D29" s="27">
        <f t="shared" si="0"/>
        <v>32.131</v>
      </c>
      <c r="E29" s="27">
        <f t="shared" si="1"/>
        <v>10.016999999999999</v>
      </c>
      <c r="F29" s="27">
        <v>0</v>
      </c>
      <c r="H29" s="27">
        <v>32.131</v>
      </c>
      <c r="I29" s="27">
        <v>10.016999999999999</v>
      </c>
      <c r="J29" s="27">
        <v>-63</v>
      </c>
      <c r="L29" s="27">
        <v>32.131</v>
      </c>
      <c r="M29" s="27">
        <v>10.016999999999999</v>
      </c>
      <c r="N29" s="27">
        <v>-126</v>
      </c>
      <c r="P29" s="27">
        <v>32.131</v>
      </c>
      <c r="Q29" s="27">
        <v>10.016999999999999</v>
      </c>
      <c r="R29" s="27">
        <v>-189</v>
      </c>
      <c r="T29" s="27">
        <v>32.131</v>
      </c>
      <c r="U29" s="27">
        <v>10.016999999999999</v>
      </c>
      <c r="V29" s="27">
        <v>-252</v>
      </c>
      <c r="X29" s="27">
        <v>32.131</v>
      </c>
      <c r="Y29" s="27">
        <v>10.016999999999999</v>
      </c>
      <c r="Z29" s="27">
        <v>-315</v>
      </c>
      <c r="AB29" s="27">
        <v>32.131</v>
      </c>
      <c r="AC29" s="27">
        <v>10.016999999999999</v>
      </c>
      <c r="AD29" s="27">
        <v>-378</v>
      </c>
      <c r="AF29" s="27">
        <v>32.131</v>
      </c>
      <c r="AG29" s="27">
        <v>10.016999999999999</v>
      </c>
      <c r="AH29" s="27">
        <v>-441</v>
      </c>
      <c r="AJ29" s="27">
        <v>32.131</v>
      </c>
      <c r="AK29" s="27">
        <v>10.016999999999999</v>
      </c>
      <c r="AL29" s="27">
        <v>-504</v>
      </c>
      <c r="AN29" s="27">
        <v>32.131</v>
      </c>
      <c r="AO29" s="27">
        <v>10.016999999999999</v>
      </c>
      <c r="AP29" s="27">
        <v>-567</v>
      </c>
      <c r="AR29" s="27">
        <v>32.131</v>
      </c>
      <c r="AS29" s="27">
        <v>10.016999999999999</v>
      </c>
      <c r="AT29" s="27">
        <v>-630</v>
      </c>
    </row>
    <row r="30" spans="1:46" x14ac:dyDescent="0.25">
      <c r="A30" s="29">
        <v>0.28827000000000003</v>
      </c>
      <c r="B30" s="29">
        <v>9.7879999999999995E-2</v>
      </c>
      <c r="D30" s="27">
        <f t="shared" si="0"/>
        <v>28.827000000000002</v>
      </c>
      <c r="E30" s="27">
        <f t="shared" si="1"/>
        <v>9.7880000000000003</v>
      </c>
      <c r="F30" s="27">
        <v>0</v>
      </c>
      <c r="H30" s="27">
        <v>28.827000000000002</v>
      </c>
      <c r="I30" s="27">
        <v>9.7880000000000003</v>
      </c>
      <c r="J30" s="27">
        <v>-63</v>
      </c>
      <c r="L30" s="27">
        <v>28.827000000000002</v>
      </c>
      <c r="M30" s="27">
        <v>9.7880000000000003</v>
      </c>
      <c r="N30" s="27">
        <v>-126</v>
      </c>
      <c r="P30" s="27">
        <v>28.827000000000002</v>
      </c>
      <c r="Q30" s="27">
        <v>9.7880000000000003</v>
      </c>
      <c r="R30" s="27">
        <v>-189</v>
      </c>
      <c r="T30" s="27">
        <v>28.827000000000002</v>
      </c>
      <c r="U30" s="27">
        <v>9.7880000000000003</v>
      </c>
      <c r="V30" s="27">
        <v>-252</v>
      </c>
      <c r="X30" s="27">
        <v>28.827000000000002</v>
      </c>
      <c r="Y30" s="27">
        <v>9.7880000000000003</v>
      </c>
      <c r="Z30" s="27">
        <v>-315</v>
      </c>
      <c r="AB30" s="27">
        <v>28.827000000000002</v>
      </c>
      <c r="AC30" s="27">
        <v>9.7880000000000003</v>
      </c>
      <c r="AD30" s="27">
        <v>-378</v>
      </c>
      <c r="AF30" s="27">
        <v>28.827000000000002</v>
      </c>
      <c r="AG30" s="27">
        <v>9.7880000000000003</v>
      </c>
      <c r="AH30" s="27">
        <v>-441</v>
      </c>
      <c r="AJ30" s="27">
        <v>28.827000000000002</v>
      </c>
      <c r="AK30" s="27">
        <v>9.7880000000000003</v>
      </c>
      <c r="AL30" s="27">
        <v>-504</v>
      </c>
      <c r="AN30" s="27">
        <v>28.827000000000002</v>
      </c>
      <c r="AO30" s="27">
        <v>9.7880000000000003</v>
      </c>
      <c r="AP30" s="27">
        <v>-567</v>
      </c>
      <c r="AR30" s="27">
        <v>28.827000000000002</v>
      </c>
      <c r="AS30" s="27">
        <v>9.7880000000000003</v>
      </c>
      <c r="AT30" s="27">
        <v>-630</v>
      </c>
    </row>
    <row r="31" spans="1:46" x14ac:dyDescent="0.25">
      <c r="A31" s="29">
        <v>0.25633</v>
      </c>
      <c r="B31" s="29">
        <v>9.4909999999999994E-2</v>
      </c>
      <c r="D31" s="27">
        <f t="shared" si="0"/>
        <v>25.632999999999999</v>
      </c>
      <c r="E31" s="27">
        <f t="shared" si="1"/>
        <v>9.4909999999999997</v>
      </c>
      <c r="F31" s="27">
        <v>0</v>
      </c>
      <c r="H31" s="27">
        <v>25.632999999999999</v>
      </c>
      <c r="I31" s="27">
        <v>9.4909999999999997</v>
      </c>
      <c r="J31" s="27">
        <v>-63</v>
      </c>
      <c r="L31" s="27">
        <v>25.632999999999999</v>
      </c>
      <c r="M31" s="27">
        <v>9.4909999999999997</v>
      </c>
      <c r="N31" s="27">
        <v>-126</v>
      </c>
      <c r="P31" s="27">
        <v>25.632999999999999</v>
      </c>
      <c r="Q31" s="27">
        <v>9.4909999999999997</v>
      </c>
      <c r="R31" s="27">
        <v>-189</v>
      </c>
      <c r="T31" s="27">
        <v>25.632999999999999</v>
      </c>
      <c r="U31" s="27">
        <v>9.4909999999999997</v>
      </c>
      <c r="V31" s="27">
        <v>-252</v>
      </c>
      <c r="X31" s="27">
        <v>25.632999999999999</v>
      </c>
      <c r="Y31" s="27">
        <v>9.4909999999999997</v>
      </c>
      <c r="Z31" s="27">
        <v>-315</v>
      </c>
      <c r="AB31" s="27">
        <v>25.632999999999999</v>
      </c>
      <c r="AC31" s="27">
        <v>9.4909999999999997</v>
      </c>
      <c r="AD31" s="27">
        <v>-378</v>
      </c>
      <c r="AF31" s="27">
        <v>25.632999999999999</v>
      </c>
      <c r="AG31" s="27">
        <v>9.4909999999999997</v>
      </c>
      <c r="AH31" s="27">
        <v>-441</v>
      </c>
      <c r="AJ31" s="27">
        <v>25.632999999999999</v>
      </c>
      <c r="AK31" s="27">
        <v>9.4909999999999997</v>
      </c>
      <c r="AL31" s="27">
        <v>-504</v>
      </c>
      <c r="AN31" s="27">
        <v>25.632999999999999</v>
      </c>
      <c r="AO31" s="27">
        <v>9.4909999999999997</v>
      </c>
      <c r="AP31" s="27">
        <v>-567</v>
      </c>
      <c r="AR31" s="27">
        <v>25.632999999999999</v>
      </c>
      <c r="AS31" s="27">
        <v>9.4909999999999997</v>
      </c>
      <c r="AT31" s="27">
        <v>-630</v>
      </c>
    </row>
    <row r="32" spans="1:46" x14ac:dyDescent="0.25">
      <c r="A32" s="29">
        <v>0.22567000000000001</v>
      </c>
      <c r="B32" s="29">
        <v>9.1270000000000004E-2</v>
      </c>
      <c r="D32" s="27">
        <f t="shared" si="0"/>
        <v>22.567</v>
      </c>
      <c r="E32" s="27">
        <f t="shared" si="1"/>
        <v>9.1270000000000007</v>
      </c>
      <c r="F32" s="27">
        <v>0</v>
      </c>
      <c r="H32" s="27">
        <v>22.567</v>
      </c>
      <c r="I32" s="27">
        <v>9.1270000000000007</v>
      </c>
      <c r="J32" s="27">
        <v>-63</v>
      </c>
      <c r="L32" s="27">
        <v>22.567</v>
      </c>
      <c r="M32" s="27">
        <v>9.1270000000000007</v>
      </c>
      <c r="N32" s="27">
        <v>-126</v>
      </c>
      <c r="P32" s="27">
        <v>22.567</v>
      </c>
      <c r="Q32" s="27">
        <v>9.1270000000000007</v>
      </c>
      <c r="R32" s="27">
        <v>-189</v>
      </c>
      <c r="T32" s="27">
        <v>22.567</v>
      </c>
      <c r="U32" s="27">
        <v>9.1270000000000007</v>
      </c>
      <c r="V32" s="27">
        <v>-252</v>
      </c>
      <c r="X32" s="27">
        <v>22.567</v>
      </c>
      <c r="Y32" s="27">
        <v>9.1270000000000007</v>
      </c>
      <c r="Z32" s="27">
        <v>-315</v>
      </c>
      <c r="AB32" s="27">
        <v>22.567</v>
      </c>
      <c r="AC32" s="27">
        <v>9.1270000000000007</v>
      </c>
      <c r="AD32" s="27">
        <v>-378</v>
      </c>
      <c r="AF32" s="27">
        <v>22.567</v>
      </c>
      <c r="AG32" s="27">
        <v>9.1270000000000007</v>
      </c>
      <c r="AH32" s="27">
        <v>-441</v>
      </c>
      <c r="AJ32" s="27">
        <v>22.567</v>
      </c>
      <c r="AK32" s="27">
        <v>9.1270000000000007</v>
      </c>
      <c r="AL32" s="27">
        <v>-504</v>
      </c>
      <c r="AN32" s="27">
        <v>22.567</v>
      </c>
      <c r="AO32" s="27">
        <v>9.1270000000000007</v>
      </c>
      <c r="AP32" s="27">
        <v>-567</v>
      </c>
      <c r="AR32" s="27">
        <v>22.567</v>
      </c>
      <c r="AS32" s="27">
        <v>9.1270000000000007</v>
      </c>
      <c r="AT32" s="27">
        <v>-630</v>
      </c>
    </row>
    <row r="33" spans="1:46" x14ac:dyDescent="0.25">
      <c r="A33" s="29">
        <v>0.19645000000000001</v>
      </c>
      <c r="B33" s="29">
        <v>8.702E-2</v>
      </c>
      <c r="D33" s="27">
        <f t="shared" si="0"/>
        <v>19.645000000000003</v>
      </c>
      <c r="E33" s="27">
        <f t="shared" si="1"/>
        <v>8.702</v>
      </c>
      <c r="F33" s="27">
        <v>0</v>
      </c>
      <c r="H33" s="27">
        <v>19.645000000000003</v>
      </c>
      <c r="I33" s="27">
        <v>8.702</v>
      </c>
      <c r="J33" s="27">
        <v>-63</v>
      </c>
      <c r="L33" s="27">
        <v>19.645000000000003</v>
      </c>
      <c r="M33" s="27">
        <v>8.702</v>
      </c>
      <c r="N33" s="27">
        <v>-126</v>
      </c>
      <c r="P33" s="27">
        <v>19.645000000000003</v>
      </c>
      <c r="Q33" s="27">
        <v>8.702</v>
      </c>
      <c r="R33" s="27">
        <v>-189</v>
      </c>
      <c r="T33" s="27">
        <v>19.645000000000003</v>
      </c>
      <c r="U33" s="27">
        <v>8.702</v>
      </c>
      <c r="V33" s="27">
        <v>-252</v>
      </c>
      <c r="X33" s="27">
        <v>19.645000000000003</v>
      </c>
      <c r="Y33" s="27">
        <v>8.702</v>
      </c>
      <c r="Z33" s="27">
        <v>-315</v>
      </c>
      <c r="AB33" s="27">
        <v>19.645000000000003</v>
      </c>
      <c r="AC33" s="27">
        <v>8.702</v>
      </c>
      <c r="AD33" s="27">
        <v>-378</v>
      </c>
      <c r="AF33" s="27">
        <v>19.645000000000003</v>
      </c>
      <c r="AG33" s="27">
        <v>8.702</v>
      </c>
      <c r="AH33" s="27">
        <v>-441</v>
      </c>
      <c r="AJ33" s="27">
        <v>19.645000000000003</v>
      </c>
      <c r="AK33" s="27">
        <v>8.702</v>
      </c>
      <c r="AL33" s="27">
        <v>-504</v>
      </c>
      <c r="AN33" s="27">
        <v>19.645000000000003</v>
      </c>
      <c r="AO33" s="27">
        <v>8.702</v>
      </c>
      <c r="AP33" s="27">
        <v>-567</v>
      </c>
      <c r="AR33" s="27">
        <v>19.645000000000003</v>
      </c>
      <c r="AS33" s="27">
        <v>8.702</v>
      </c>
      <c r="AT33" s="27">
        <v>-630</v>
      </c>
    </row>
    <row r="34" spans="1:46" x14ac:dyDescent="0.25">
      <c r="A34" s="29">
        <v>0.16882</v>
      </c>
      <c r="B34" s="29">
        <v>8.2199999999999995E-2</v>
      </c>
      <c r="D34" s="27">
        <f t="shared" si="0"/>
        <v>16.882000000000001</v>
      </c>
      <c r="E34" s="27">
        <f t="shared" si="1"/>
        <v>8.2199999999999989</v>
      </c>
      <c r="F34" s="27">
        <v>0</v>
      </c>
      <c r="H34" s="27">
        <v>16.882000000000001</v>
      </c>
      <c r="I34" s="27">
        <v>8.2199999999999989</v>
      </c>
      <c r="J34" s="27">
        <v>-63</v>
      </c>
      <c r="L34" s="27">
        <v>16.882000000000001</v>
      </c>
      <c r="M34" s="27">
        <v>8.2199999999999989</v>
      </c>
      <c r="N34" s="27">
        <v>-126</v>
      </c>
      <c r="P34" s="27">
        <v>16.882000000000001</v>
      </c>
      <c r="Q34" s="27">
        <v>8.2199999999999989</v>
      </c>
      <c r="R34" s="27">
        <v>-189</v>
      </c>
      <c r="T34" s="27">
        <v>16.882000000000001</v>
      </c>
      <c r="U34" s="27">
        <v>8.2199999999999989</v>
      </c>
      <c r="V34" s="27">
        <v>-252</v>
      </c>
      <c r="X34" s="27">
        <v>16.882000000000001</v>
      </c>
      <c r="Y34" s="27">
        <v>8.2199999999999989</v>
      </c>
      <c r="Z34" s="27">
        <v>-315</v>
      </c>
      <c r="AB34" s="27">
        <v>16.882000000000001</v>
      </c>
      <c r="AC34" s="27">
        <v>8.2199999999999989</v>
      </c>
      <c r="AD34" s="27">
        <v>-378</v>
      </c>
      <c r="AF34" s="27">
        <v>16.882000000000001</v>
      </c>
      <c r="AG34" s="27">
        <v>8.2199999999999989</v>
      </c>
      <c r="AH34" s="27">
        <v>-441</v>
      </c>
      <c r="AJ34" s="27">
        <v>16.882000000000001</v>
      </c>
      <c r="AK34" s="27">
        <v>8.2199999999999989</v>
      </c>
      <c r="AL34" s="27">
        <v>-504</v>
      </c>
      <c r="AN34" s="27">
        <v>16.882000000000001</v>
      </c>
      <c r="AO34" s="27">
        <v>8.2199999999999989</v>
      </c>
      <c r="AP34" s="27">
        <v>-567</v>
      </c>
      <c r="AR34" s="27">
        <v>16.882000000000001</v>
      </c>
      <c r="AS34" s="27">
        <v>8.2199999999999989</v>
      </c>
      <c r="AT34" s="27">
        <v>-630</v>
      </c>
    </row>
    <row r="35" spans="1:46" x14ac:dyDescent="0.25">
      <c r="A35" s="29">
        <v>0.14293</v>
      </c>
      <c r="B35" s="29">
        <v>7.6840000000000006E-2</v>
      </c>
      <c r="D35" s="27">
        <f t="shared" si="0"/>
        <v>14.292999999999999</v>
      </c>
      <c r="E35" s="27">
        <f t="shared" si="1"/>
        <v>7.6840000000000002</v>
      </c>
      <c r="F35" s="27">
        <v>0</v>
      </c>
      <c r="H35" s="27">
        <v>14.292999999999999</v>
      </c>
      <c r="I35" s="27">
        <v>7.6840000000000002</v>
      </c>
      <c r="J35" s="27">
        <v>-63</v>
      </c>
      <c r="L35" s="27">
        <v>14.292999999999999</v>
      </c>
      <c r="M35" s="27">
        <v>7.6840000000000002</v>
      </c>
      <c r="N35" s="27">
        <v>-126</v>
      </c>
      <c r="P35" s="27">
        <v>14.292999999999999</v>
      </c>
      <c r="Q35" s="27">
        <v>7.6840000000000002</v>
      </c>
      <c r="R35" s="27">
        <v>-189</v>
      </c>
      <c r="T35" s="27">
        <v>14.292999999999999</v>
      </c>
      <c r="U35" s="27">
        <v>7.6840000000000002</v>
      </c>
      <c r="V35" s="27">
        <v>-252</v>
      </c>
      <c r="X35" s="27">
        <v>14.292999999999999</v>
      </c>
      <c r="Y35" s="27">
        <v>7.6840000000000002</v>
      </c>
      <c r="Z35" s="27">
        <v>-315</v>
      </c>
      <c r="AB35" s="27">
        <v>14.292999999999999</v>
      </c>
      <c r="AC35" s="27">
        <v>7.6840000000000002</v>
      </c>
      <c r="AD35" s="27">
        <v>-378</v>
      </c>
      <c r="AF35" s="27">
        <v>14.292999999999999</v>
      </c>
      <c r="AG35" s="27">
        <v>7.6840000000000002</v>
      </c>
      <c r="AH35" s="27">
        <v>-441</v>
      </c>
      <c r="AJ35" s="27">
        <v>14.292999999999999</v>
      </c>
      <c r="AK35" s="27">
        <v>7.6840000000000002</v>
      </c>
      <c r="AL35" s="27">
        <v>-504</v>
      </c>
      <c r="AN35" s="27">
        <v>14.292999999999999</v>
      </c>
      <c r="AO35" s="27">
        <v>7.6840000000000002</v>
      </c>
      <c r="AP35" s="27">
        <v>-567</v>
      </c>
      <c r="AR35" s="27">
        <v>14.292999999999999</v>
      </c>
      <c r="AS35" s="27">
        <v>7.6840000000000002</v>
      </c>
      <c r="AT35" s="27">
        <v>-630</v>
      </c>
    </row>
    <row r="36" spans="1:46" x14ac:dyDescent="0.25">
      <c r="A36" s="29">
        <v>0.11890000000000001</v>
      </c>
      <c r="B36" s="29">
        <v>7.0999999999999994E-2</v>
      </c>
      <c r="D36" s="27">
        <f t="shared" si="0"/>
        <v>11.89</v>
      </c>
      <c r="E36" s="27">
        <f t="shared" si="1"/>
        <v>7.1</v>
      </c>
      <c r="F36" s="27">
        <v>0</v>
      </c>
      <c r="H36" s="27">
        <v>11.89</v>
      </c>
      <c r="I36" s="27">
        <v>7.1</v>
      </c>
      <c r="J36" s="27">
        <v>-63</v>
      </c>
      <c r="L36" s="27">
        <v>11.89</v>
      </c>
      <c r="M36" s="27">
        <v>7.1</v>
      </c>
      <c r="N36" s="27">
        <v>-126</v>
      </c>
      <c r="P36" s="27">
        <v>11.89</v>
      </c>
      <c r="Q36" s="27">
        <v>7.1</v>
      </c>
      <c r="R36" s="27">
        <v>-189</v>
      </c>
      <c r="T36" s="27">
        <v>11.89</v>
      </c>
      <c r="U36" s="27">
        <v>7.1</v>
      </c>
      <c r="V36" s="27">
        <v>-252</v>
      </c>
      <c r="X36" s="27">
        <v>11.89</v>
      </c>
      <c r="Y36" s="27">
        <v>7.1</v>
      </c>
      <c r="Z36" s="27">
        <v>-315</v>
      </c>
      <c r="AB36" s="27">
        <v>11.89</v>
      </c>
      <c r="AC36" s="27">
        <v>7.1</v>
      </c>
      <c r="AD36" s="27">
        <v>-378</v>
      </c>
      <c r="AF36" s="27">
        <v>11.89</v>
      </c>
      <c r="AG36" s="27">
        <v>7.1</v>
      </c>
      <c r="AH36" s="27">
        <v>-441</v>
      </c>
      <c r="AJ36" s="27">
        <v>11.89</v>
      </c>
      <c r="AK36" s="27">
        <v>7.1</v>
      </c>
      <c r="AL36" s="27">
        <v>-504</v>
      </c>
      <c r="AN36" s="27">
        <v>11.89</v>
      </c>
      <c r="AO36" s="27">
        <v>7.1</v>
      </c>
      <c r="AP36" s="27">
        <v>-567</v>
      </c>
      <c r="AR36" s="27">
        <v>11.89</v>
      </c>
      <c r="AS36" s="27">
        <v>7.1</v>
      </c>
      <c r="AT36" s="27">
        <v>-630</v>
      </c>
    </row>
    <row r="37" spans="1:46" x14ac:dyDescent="0.25">
      <c r="A37" s="29">
        <v>9.6869999999999998E-2</v>
      </c>
      <c r="B37" s="29">
        <v>6.4729999999999996E-2</v>
      </c>
      <c r="D37" s="27">
        <f t="shared" si="0"/>
        <v>9.6869999999999994</v>
      </c>
      <c r="E37" s="27">
        <f t="shared" si="1"/>
        <v>6.4729999999999999</v>
      </c>
      <c r="F37" s="27">
        <v>0</v>
      </c>
      <c r="H37" s="27">
        <v>9.6869999999999994</v>
      </c>
      <c r="I37" s="27">
        <v>6.4729999999999999</v>
      </c>
      <c r="J37" s="27">
        <v>-63</v>
      </c>
      <c r="L37" s="27">
        <v>9.6869999999999994</v>
      </c>
      <c r="M37" s="27">
        <v>6.4729999999999999</v>
      </c>
      <c r="N37" s="27">
        <v>-126</v>
      </c>
      <c r="P37" s="27">
        <v>9.6869999999999994</v>
      </c>
      <c r="Q37" s="27">
        <v>6.4729999999999999</v>
      </c>
      <c r="R37" s="27">
        <v>-189</v>
      </c>
      <c r="T37" s="27">
        <v>9.6869999999999994</v>
      </c>
      <c r="U37" s="27">
        <v>6.4729999999999999</v>
      </c>
      <c r="V37" s="27">
        <v>-252</v>
      </c>
      <c r="X37" s="27">
        <v>9.6869999999999994</v>
      </c>
      <c r="Y37" s="27">
        <v>6.4729999999999999</v>
      </c>
      <c r="Z37" s="27">
        <v>-315</v>
      </c>
      <c r="AB37" s="27">
        <v>9.6869999999999994</v>
      </c>
      <c r="AC37" s="27">
        <v>6.4729999999999999</v>
      </c>
      <c r="AD37" s="27">
        <v>-378</v>
      </c>
      <c r="AF37" s="27">
        <v>9.6869999999999994</v>
      </c>
      <c r="AG37" s="27">
        <v>6.4729999999999999</v>
      </c>
      <c r="AH37" s="27">
        <v>-441</v>
      </c>
      <c r="AJ37" s="27">
        <v>9.6869999999999994</v>
      </c>
      <c r="AK37" s="27">
        <v>6.4729999999999999</v>
      </c>
      <c r="AL37" s="27">
        <v>-504</v>
      </c>
      <c r="AN37" s="27">
        <v>9.6869999999999994</v>
      </c>
      <c r="AO37" s="27">
        <v>6.4729999999999999</v>
      </c>
      <c r="AP37" s="27">
        <v>-567</v>
      </c>
      <c r="AR37" s="27">
        <v>9.6869999999999994</v>
      </c>
      <c r="AS37" s="27">
        <v>6.4729999999999999</v>
      </c>
      <c r="AT37" s="27">
        <v>-630</v>
      </c>
    </row>
    <row r="38" spans="1:46" x14ac:dyDescent="0.25">
      <c r="A38" s="29">
        <v>7.6939999999999995E-2</v>
      </c>
      <c r="B38" s="29">
        <v>5.8090000000000003E-2</v>
      </c>
      <c r="D38" s="27">
        <f t="shared" si="0"/>
        <v>7.6939999999999991</v>
      </c>
      <c r="E38" s="27">
        <f t="shared" si="1"/>
        <v>5.8090000000000002</v>
      </c>
      <c r="F38" s="27">
        <v>0</v>
      </c>
      <c r="H38" s="27">
        <v>7.6939999999999991</v>
      </c>
      <c r="I38" s="27">
        <v>5.8090000000000002</v>
      </c>
      <c r="J38" s="27">
        <v>-63</v>
      </c>
      <c r="L38" s="27">
        <v>7.6939999999999991</v>
      </c>
      <c r="M38" s="27">
        <v>5.8090000000000002</v>
      </c>
      <c r="N38" s="27">
        <v>-126</v>
      </c>
      <c r="P38" s="27">
        <v>7.6939999999999991</v>
      </c>
      <c r="Q38" s="27">
        <v>5.8090000000000002</v>
      </c>
      <c r="R38" s="27">
        <v>-189</v>
      </c>
      <c r="T38" s="27">
        <v>7.6939999999999991</v>
      </c>
      <c r="U38" s="27">
        <v>5.8090000000000002</v>
      </c>
      <c r="V38" s="27">
        <v>-252</v>
      </c>
      <c r="X38" s="27">
        <v>7.6939999999999991</v>
      </c>
      <c r="Y38" s="27">
        <v>5.8090000000000002</v>
      </c>
      <c r="Z38" s="27">
        <v>-315</v>
      </c>
      <c r="AB38" s="27">
        <v>7.6939999999999991</v>
      </c>
      <c r="AC38" s="27">
        <v>5.8090000000000002</v>
      </c>
      <c r="AD38" s="27">
        <v>-378</v>
      </c>
      <c r="AF38" s="27">
        <v>7.6939999999999991</v>
      </c>
      <c r="AG38" s="27">
        <v>5.8090000000000002</v>
      </c>
      <c r="AH38" s="27">
        <v>-441</v>
      </c>
      <c r="AJ38" s="27">
        <v>7.6939999999999991</v>
      </c>
      <c r="AK38" s="27">
        <v>5.8090000000000002</v>
      </c>
      <c r="AL38" s="27">
        <v>-504</v>
      </c>
      <c r="AN38" s="27">
        <v>7.6939999999999991</v>
      </c>
      <c r="AO38" s="27">
        <v>5.8090000000000002</v>
      </c>
      <c r="AP38" s="27">
        <v>-567</v>
      </c>
      <c r="AR38" s="27">
        <v>7.6939999999999991</v>
      </c>
      <c r="AS38" s="27">
        <v>5.8090000000000002</v>
      </c>
      <c r="AT38" s="27">
        <v>-630</v>
      </c>
    </row>
    <row r="39" spans="1:46" x14ac:dyDescent="0.25">
      <c r="A39" s="29">
        <v>5.9200000000000003E-2</v>
      </c>
      <c r="B39" s="29">
        <v>5.117E-2</v>
      </c>
      <c r="D39" s="27">
        <f t="shared" si="0"/>
        <v>5.92</v>
      </c>
      <c r="E39" s="27">
        <f t="shared" si="1"/>
        <v>5.117</v>
      </c>
      <c r="F39" s="27">
        <v>0</v>
      </c>
      <c r="H39" s="27">
        <v>5.92</v>
      </c>
      <c r="I39" s="27">
        <v>5.117</v>
      </c>
      <c r="J39" s="27">
        <v>-63</v>
      </c>
      <c r="L39" s="27">
        <v>5.92</v>
      </c>
      <c r="M39" s="27">
        <v>5.117</v>
      </c>
      <c r="N39" s="27">
        <v>-126</v>
      </c>
      <c r="P39" s="27">
        <v>5.92</v>
      </c>
      <c r="Q39" s="27">
        <v>5.117</v>
      </c>
      <c r="R39" s="27">
        <v>-189</v>
      </c>
      <c r="T39" s="27">
        <v>5.92</v>
      </c>
      <c r="U39" s="27">
        <v>5.117</v>
      </c>
      <c r="V39" s="27">
        <v>-252</v>
      </c>
      <c r="X39" s="27">
        <v>5.92</v>
      </c>
      <c r="Y39" s="27">
        <v>5.117</v>
      </c>
      <c r="Z39" s="27">
        <v>-315</v>
      </c>
      <c r="AB39" s="27">
        <v>5.92</v>
      </c>
      <c r="AC39" s="27">
        <v>5.117</v>
      </c>
      <c r="AD39" s="27">
        <v>-378</v>
      </c>
      <c r="AF39" s="27">
        <v>5.92</v>
      </c>
      <c r="AG39" s="27">
        <v>5.117</v>
      </c>
      <c r="AH39" s="27">
        <v>-441</v>
      </c>
      <c r="AJ39" s="27">
        <v>5.92</v>
      </c>
      <c r="AK39" s="27">
        <v>5.117</v>
      </c>
      <c r="AL39" s="27">
        <v>-504</v>
      </c>
      <c r="AN39" s="27">
        <v>5.92</v>
      </c>
      <c r="AO39" s="27">
        <v>5.117</v>
      </c>
      <c r="AP39" s="27">
        <v>-567</v>
      </c>
      <c r="AR39" s="27">
        <v>5.92</v>
      </c>
      <c r="AS39" s="27">
        <v>5.117</v>
      </c>
      <c r="AT39" s="27">
        <v>-630</v>
      </c>
    </row>
    <row r="40" spans="1:46" x14ac:dyDescent="0.25">
      <c r="A40" s="29">
        <v>4.376E-2</v>
      </c>
      <c r="B40" s="29">
        <v>4.3979999999999998E-2</v>
      </c>
      <c r="D40" s="27">
        <f t="shared" si="0"/>
        <v>4.3760000000000003</v>
      </c>
      <c r="E40" s="27">
        <f t="shared" si="1"/>
        <v>4.3979999999999997</v>
      </c>
      <c r="F40" s="27">
        <v>0</v>
      </c>
      <c r="H40" s="27">
        <v>4.3760000000000003</v>
      </c>
      <c r="I40" s="27">
        <v>4.3979999999999997</v>
      </c>
      <c r="J40" s="27">
        <v>-63</v>
      </c>
      <c r="L40" s="27">
        <v>4.3760000000000003</v>
      </c>
      <c r="M40" s="27">
        <v>4.3979999999999997</v>
      </c>
      <c r="N40" s="27">
        <v>-126</v>
      </c>
      <c r="P40" s="27">
        <v>4.3760000000000003</v>
      </c>
      <c r="Q40" s="27">
        <v>4.3979999999999997</v>
      </c>
      <c r="R40" s="27">
        <v>-189</v>
      </c>
      <c r="T40" s="27">
        <v>4.3760000000000003</v>
      </c>
      <c r="U40" s="27">
        <v>4.3979999999999997</v>
      </c>
      <c r="V40" s="27">
        <v>-252</v>
      </c>
      <c r="X40" s="27">
        <v>4.3760000000000003</v>
      </c>
      <c r="Y40" s="27">
        <v>4.3979999999999997</v>
      </c>
      <c r="Z40" s="27">
        <v>-315</v>
      </c>
      <c r="AB40" s="27">
        <v>4.3760000000000003</v>
      </c>
      <c r="AC40" s="27">
        <v>4.3979999999999997</v>
      </c>
      <c r="AD40" s="27">
        <v>-378</v>
      </c>
      <c r="AF40" s="27">
        <v>4.3760000000000003</v>
      </c>
      <c r="AG40" s="27">
        <v>4.3979999999999997</v>
      </c>
      <c r="AH40" s="27">
        <v>-441</v>
      </c>
      <c r="AJ40" s="27">
        <v>4.3760000000000003</v>
      </c>
      <c r="AK40" s="27">
        <v>4.3979999999999997</v>
      </c>
      <c r="AL40" s="27">
        <v>-504</v>
      </c>
      <c r="AN40" s="27">
        <v>4.3760000000000003</v>
      </c>
      <c r="AO40" s="27">
        <v>4.3979999999999997</v>
      </c>
      <c r="AP40" s="27">
        <v>-567</v>
      </c>
      <c r="AR40" s="27">
        <v>4.3760000000000003</v>
      </c>
      <c r="AS40" s="27">
        <v>4.3979999999999997</v>
      </c>
      <c r="AT40" s="27">
        <v>-630</v>
      </c>
    </row>
    <row r="41" spans="1:46" x14ac:dyDescent="0.25">
      <c r="A41" s="29">
        <v>3.0620000000000001E-2</v>
      </c>
      <c r="B41" s="29">
        <v>3.6589999999999998E-2</v>
      </c>
      <c r="D41" s="27">
        <f t="shared" si="0"/>
        <v>3.0620000000000003</v>
      </c>
      <c r="E41" s="27">
        <f t="shared" si="1"/>
        <v>3.6589999999999998</v>
      </c>
      <c r="F41" s="27">
        <v>0</v>
      </c>
      <c r="H41" s="27">
        <v>3.0620000000000003</v>
      </c>
      <c r="I41" s="27">
        <v>3.6589999999999998</v>
      </c>
      <c r="J41" s="27">
        <v>-63</v>
      </c>
      <c r="L41" s="27">
        <v>3.0620000000000003</v>
      </c>
      <c r="M41" s="27">
        <v>3.6589999999999998</v>
      </c>
      <c r="N41" s="27">
        <v>-126</v>
      </c>
      <c r="P41" s="27">
        <v>3.0620000000000003</v>
      </c>
      <c r="Q41" s="27">
        <v>3.6589999999999998</v>
      </c>
      <c r="R41" s="27">
        <v>-189</v>
      </c>
      <c r="T41" s="27">
        <v>3.0620000000000003</v>
      </c>
      <c r="U41" s="27">
        <v>3.6589999999999998</v>
      </c>
      <c r="V41" s="27">
        <v>-252</v>
      </c>
      <c r="X41" s="27">
        <v>3.0620000000000003</v>
      </c>
      <c r="Y41" s="27">
        <v>3.6589999999999998</v>
      </c>
      <c r="Z41" s="27">
        <v>-315</v>
      </c>
      <c r="AB41" s="27">
        <v>3.0620000000000003</v>
      </c>
      <c r="AC41" s="27">
        <v>3.6589999999999998</v>
      </c>
      <c r="AD41" s="27">
        <v>-378</v>
      </c>
      <c r="AF41" s="27">
        <v>3.0620000000000003</v>
      </c>
      <c r="AG41" s="27">
        <v>3.6589999999999998</v>
      </c>
      <c r="AH41" s="27">
        <v>-441</v>
      </c>
      <c r="AJ41" s="27">
        <v>3.0620000000000003</v>
      </c>
      <c r="AK41" s="27">
        <v>3.6589999999999998</v>
      </c>
      <c r="AL41" s="27">
        <v>-504</v>
      </c>
      <c r="AN41" s="27">
        <v>3.0620000000000003</v>
      </c>
      <c r="AO41" s="27">
        <v>3.6589999999999998</v>
      </c>
      <c r="AP41" s="27">
        <v>-567</v>
      </c>
      <c r="AR41" s="27">
        <v>3.0620000000000003</v>
      </c>
      <c r="AS41" s="27">
        <v>3.6589999999999998</v>
      </c>
      <c r="AT41" s="27">
        <v>-630</v>
      </c>
    </row>
    <row r="42" spans="1:46" x14ac:dyDescent="0.25">
      <c r="A42" s="29">
        <v>1.983E-2</v>
      </c>
      <c r="B42" s="29">
        <v>2.9159999999999998E-2</v>
      </c>
      <c r="D42" s="27">
        <f t="shared" si="0"/>
        <v>1.9830000000000001</v>
      </c>
      <c r="E42" s="27">
        <f t="shared" si="1"/>
        <v>2.9159999999999999</v>
      </c>
      <c r="F42" s="27">
        <v>0</v>
      </c>
      <c r="H42" s="27">
        <v>1.9830000000000001</v>
      </c>
      <c r="I42" s="27">
        <v>2.9159999999999999</v>
      </c>
      <c r="J42" s="27">
        <v>-63</v>
      </c>
      <c r="L42" s="27">
        <v>1.9830000000000001</v>
      </c>
      <c r="M42" s="27">
        <v>2.9159999999999999</v>
      </c>
      <c r="N42" s="27">
        <v>-126</v>
      </c>
      <c r="P42" s="27">
        <v>1.9830000000000001</v>
      </c>
      <c r="Q42" s="27">
        <v>2.9159999999999999</v>
      </c>
      <c r="R42" s="27">
        <v>-189</v>
      </c>
      <c r="T42" s="27">
        <v>1.9830000000000001</v>
      </c>
      <c r="U42" s="27">
        <v>2.9159999999999999</v>
      </c>
      <c r="V42" s="27">
        <v>-252</v>
      </c>
      <c r="X42" s="27">
        <v>1.9830000000000001</v>
      </c>
      <c r="Y42" s="27">
        <v>2.9159999999999999</v>
      </c>
      <c r="Z42" s="27">
        <v>-315</v>
      </c>
      <c r="AB42" s="27">
        <v>1.9830000000000001</v>
      </c>
      <c r="AC42" s="27">
        <v>2.9159999999999999</v>
      </c>
      <c r="AD42" s="27">
        <v>-378</v>
      </c>
      <c r="AF42" s="27">
        <v>1.9830000000000001</v>
      </c>
      <c r="AG42" s="27">
        <v>2.9159999999999999</v>
      </c>
      <c r="AH42" s="27">
        <v>-441</v>
      </c>
      <c r="AJ42" s="27">
        <v>1.9830000000000001</v>
      </c>
      <c r="AK42" s="27">
        <v>2.9159999999999999</v>
      </c>
      <c r="AL42" s="27">
        <v>-504</v>
      </c>
      <c r="AN42" s="27">
        <v>1.9830000000000001</v>
      </c>
      <c r="AO42" s="27">
        <v>2.9159999999999999</v>
      </c>
      <c r="AP42" s="27">
        <v>-567</v>
      </c>
      <c r="AR42" s="27">
        <v>1.9830000000000001</v>
      </c>
      <c r="AS42" s="27">
        <v>2.9159999999999999</v>
      </c>
      <c r="AT42" s="27">
        <v>-630</v>
      </c>
    </row>
    <row r="43" spans="1:46" x14ac:dyDescent="0.25">
      <c r="A43" s="29">
        <v>1.142E-2</v>
      </c>
      <c r="B43" s="29">
        <v>2.171E-2</v>
      </c>
      <c r="D43" s="27">
        <f t="shared" si="0"/>
        <v>1.1419999999999999</v>
      </c>
      <c r="E43" s="27">
        <f t="shared" si="1"/>
        <v>2.1709999999999998</v>
      </c>
      <c r="F43" s="27">
        <v>0</v>
      </c>
      <c r="H43" s="27">
        <v>1.1419999999999999</v>
      </c>
      <c r="I43" s="27">
        <v>2.1709999999999998</v>
      </c>
      <c r="J43" s="27">
        <v>-63</v>
      </c>
      <c r="L43" s="27">
        <v>1.1419999999999999</v>
      </c>
      <c r="M43" s="27">
        <v>2.1709999999999998</v>
      </c>
      <c r="N43" s="27">
        <v>-126</v>
      </c>
      <c r="P43" s="27">
        <v>1.1419999999999999</v>
      </c>
      <c r="Q43" s="27">
        <v>2.1709999999999998</v>
      </c>
      <c r="R43" s="27">
        <v>-189</v>
      </c>
      <c r="T43" s="27">
        <v>1.1419999999999999</v>
      </c>
      <c r="U43" s="27">
        <v>2.1709999999999998</v>
      </c>
      <c r="V43" s="27">
        <v>-252</v>
      </c>
      <c r="X43" s="27">
        <v>1.1419999999999999</v>
      </c>
      <c r="Y43" s="27">
        <v>2.1709999999999998</v>
      </c>
      <c r="Z43" s="27">
        <v>-315</v>
      </c>
      <c r="AB43" s="27">
        <v>1.1419999999999999</v>
      </c>
      <c r="AC43" s="27">
        <v>2.1709999999999998</v>
      </c>
      <c r="AD43" s="27">
        <v>-378</v>
      </c>
      <c r="AF43" s="27">
        <v>1.1419999999999999</v>
      </c>
      <c r="AG43" s="27">
        <v>2.1709999999999998</v>
      </c>
      <c r="AH43" s="27">
        <v>-441</v>
      </c>
      <c r="AJ43" s="27">
        <v>1.1419999999999999</v>
      </c>
      <c r="AK43" s="27">
        <v>2.1709999999999998</v>
      </c>
      <c r="AL43" s="27">
        <v>-504</v>
      </c>
      <c r="AN43" s="27">
        <v>1.1419999999999999</v>
      </c>
      <c r="AO43" s="27">
        <v>2.1709999999999998</v>
      </c>
      <c r="AP43" s="27">
        <v>-567</v>
      </c>
      <c r="AR43" s="27">
        <v>1.1419999999999999</v>
      </c>
      <c r="AS43" s="27">
        <v>2.1709999999999998</v>
      </c>
      <c r="AT43" s="27">
        <v>-630</v>
      </c>
    </row>
    <row r="44" spans="1:46" x14ac:dyDescent="0.25">
      <c r="A44" s="29">
        <v>5.28E-3</v>
      </c>
      <c r="B44" s="29">
        <v>1.435E-2</v>
      </c>
      <c r="D44" s="27">
        <f t="shared" si="0"/>
        <v>0.52800000000000002</v>
      </c>
      <c r="E44" s="27">
        <f t="shared" si="1"/>
        <v>1.4350000000000001</v>
      </c>
      <c r="F44" s="27">
        <v>0</v>
      </c>
      <c r="H44" s="27">
        <v>0.52800000000000002</v>
      </c>
      <c r="I44" s="27">
        <v>1.4350000000000001</v>
      </c>
      <c r="J44" s="27">
        <v>-63</v>
      </c>
      <c r="L44" s="27">
        <v>0.52800000000000002</v>
      </c>
      <c r="M44" s="27">
        <v>1.4350000000000001</v>
      </c>
      <c r="N44" s="27">
        <v>-126</v>
      </c>
      <c r="P44" s="27">
        <v>0.52800000000000002</v>
      </c>
      <c r="Q44" s="27">
        <v>1.4350000000000001</v>
      </c>
      <c r="R44" s="27">
        <v>-189</v>
      </c>
      <c r="T44" s="27">
        <v>0.52800000000000002</v>
      </c>
      <c r="U44" s="27">
        <v>1.4350000000000001</v>
      </c>
      <c r="V44" s="27">
        <v>-252</v>
      </c>
      <c r="X44" s="27">
        <v>0.52800000000000002</v>
      </c>
      <c r="Y44" s="27">
        <v>1.4350000000000001</v>
      </c>
      <c r="Z44" s="27">
        <v>-315</v>
      </c>
      <c r="AB44" s="27">
        <v>0.52800000000000002</v>
      </c>
      <c r="AC44" s="27">
        <v>1.4350000000000001</v>
      </c>
      <c r="AD44" s="27">
        <v>-378</v>
      </c>
      <c r="AF44" s="27">
        <v>0.52800000000000002</v>
      </c>
      <c r="AG44" s="27">
        <v>1.4350000000000001</v>
      </c>
      <c r="AH44" s="27">
        <v>-441</v>
      </c>
      <c r="AJ44" s="27">
        <v>0.52800000000000002</v>
      </c>
      <c r="AK44" s="27">
        <v>1.4350000000000001</v>
      </c>
      <c r="AL44" s="27">
        <v>-504</v>
      </c>
      <c r="AN44" s="27">
        <v>0.52800000000000002</v>
      </c>
      <c r="AO44" s="27">
        <v>1.4350000000000001</v>
      </c>
      <c r="AP44" s="27">
        <v>-567</v>
      </c>
      <c r="AR44" s="27">
        <v>0.52800000000000002</v>
      </c>
      <c r="AS44" s="27">
        <v>1.4350000000000001</v>
      </c>
      <c r="AT44" s="27">
        <v>-630</v>
      </c>
    </row>
    <row r="45" spans="1:46" x14ac:dyDescent="0.25">
      <c r="A45" s="29">
        <v>1.5E-3</v>
      </c>
      <c r="B45" s="29">
        <v>7.4099999999999999E-3</v>
      </c>
      <c r="D45" s="27">
        <f t="shared" si="0"/>
        <v>0.15</v>
      </c>
      <c r="E45" s="27">
        <f t="shared" si="1"/>
        <v>0.74099999999999999</v>
      </c>
      <c r="F45" s="27">
        <v>0</v>
      </c>
      <c r="H45" s="27">
        <v>0.15</v>
      </c>
      <c r="I45" s="27">
        <v>0.74099999999999999</v>
      </c>
      <c r="J45" s="27">
        <v>-63</v>
      </c>
      <c r="L45" s="27">
        <v>0.15</v>
      </c>
      <c r="M45" s="27">
        <v>0.74099999999999999</v>
      </c>
      <c r="N45" s="27">
        <v>-126</v>
      </c>
      <c r="P45" s="27">
        <v>0.15</v>
      </c>
      <c r="Q45" s="27">
        <v>0.74099999999999999</v>
      </c>
      <c r="R45" s="27">
        <v>-189</v>
      </c>
      <c r="T45" s="27">
        <v>0.15</v>
      </c>
      <c r="U45" s="27">
        <v>0.74099999999999999</v>
      </c>
      <c r="V45" s="27">
        <v>-252</v>
      </c>
      <c r="X45" s="27">
        <v>0.15</v>
      </c>
      <c r="Y45" s="27">
        <v>0.74099999999999999</v>
      </c>
      <c r="Z45" s="27">
        <v>-315</v>
      </c>
      <c r="AB45" s="27">
        <v>0.15</v>
      </c>
      <c r="AC45" s="27">
        <v>0.74099999999999999</v>
      </c>
      <c r="AD45" s="27">
        <v>-378</v>
      </c>
      <c r="AF45" s="27">
        <v>0.15</v>
      </c>
      <c r="AG45" s="27">
        <v>0.74099999999999999</v>
      </c>
      <c r="AH45" s="27">
        <v>-441</v>
      </c>
      <c r="AJ45" s="27">
        <v>0.15</v>
      </c>
      <c r="AK45" s="27">
        <v>0.74099999999999999</v>
      </c>
      <c r="AL45" s="27">
        <v>-504</v>
      </c>
      <c r="AN45" s="27">
        <v>0.15</v>
      </c>
      <c r="AO45" s="27">
        <v>0.74099999999999999</v>
      </c>
      <c r="AP45" s="27">
        <v>-567</v>
      </c>
      <c r="AR45" s="27">
        <v>0.15</v>
      </c>
      <c r="AS45" s="27">
        <v>0.74099999999999999</v>
      </c>
      <c r="AT45" s="27">
        <v>-630</v>
      </c>
    </row>
    <row r="46" spans="1:46" x14ac:dyDescent="0.25">
      <c r="A46" s="29">
        <v>2.0000000000000002E-5</v>
      </c>
      <c r="B46" s="29">
        <v>9.3999999999999997E-4</v>
      </c>
      <c r="D46" s="27">
        <f t="shared" si="0"/>
        <v>2E-3</v>
      </c>
      <c r="E46" s="27">
        <f t="shared" si="1"/>
        <v>9.4E-2</v>
      </c>
      <c r="F46" s="27">
        <v>0</v>
      </c>
      <c r="H46" s="27">
        <v>2E-3</v>
      </c>
      <c r="I46" s="27">
        <v>9.4E-2</v>
      </c>
      <c r="J46" s="27">
        <v>-63</v>
      </c>
      <c r="L46" s="27">
        <v>2E-3</v>
      </c>
      <c r="M46" s="27">
        <v>9.4E-2</v>
      </c>
      <c r="N46" s="27">
        <v>-126</v>
      </c>
      <c r="P46" s="27">
        <v>2E-3</v>
      </c>
      <c r="Q46" s="27">
        <v>9.4E-2</v>
      </c>
      <c r="R46" s="27">
        <v>-189</v>
      </c>
      <c r="T46" s="27">
        <v>2E-3</v>
      </c>
      <c r="U46" s="27">
        <v>9.4E-2</v>
      </c>
      <c r="V46" s="27">
        <v>-252</v>
      </c>
      <c r="X46" s="27">
        <v>2E-3</v>
      </c>
      <c r="Y46" s="27">
        <v>9.4E-2</v>
      </c>
      <c r="Z46" s="27">
        <v>-315</v>
      </c>
      <c r="AB46" s="27">
        <v>2E-3</v>
      </c>
      <c r="AC46" s="27">
        <v>9.4E-2</v>
      </c>
      <c r="AD46" s="27">
        <v>-378</v>
      </c>
      <c r="AF46" s="27">
        <v>2E-3</v>
      </c>
      <c r="AG46" s="27">
        <v>9.4E-2</v>
      </c>
      <c r="AH46" s="27">
        <v>-441</v>
      </c>
      <c r="AJ46" s="27">
        <v>2E-3</v>
      </c>
      <c r="AK46" s="27">
        <v>9.4E-2</v>
      </c>
      <c r="AL46" s="27">
        <v>-504</v>
      </c>
      <c r="AN46" s="27">
        <v>2E-3</v>
      </c>
      <c r="AO46" s="27">
        <v>9.4E-2</v>
      </c>
      <c r="AP46" s="27">
        <v>-567</v>
      </c>
      <c r="AR46" s="27">
        <v>2E-3</v>
      </c>
      <c r="AS46" s="27">
        <v>9.4E-2</v>
      </c>
      <c r="AT46" s="27">
        <v>-630</v>
      </c>
    </row>
    <row r="47" spans="1:46" x14ac:dyDescent="0.25">
      <c r="A47" s="29">
        <v>5.9000000000000003E-4</v>
      </c>
      <c r="B47" s="29">
        <v>-4.6800000000000001E-3</v>
      </c>
      <c r="D47" s="27">
        <f t="shared" si="0"/>
        <v>5.9000000000000004E-2</v>
      </c>
      <c r="E47" s="27">
        <f t="shared" si="1"/>
        <v>-0.46800000000000003</v>
      </c>
      <c r="F47" s="27">
        <v>0</v>
      </c>
      <c r="H47" s="27">
        <v>5.9000000000000004E-2</v>
      </c>
      <c r="I47" s="27">
        <v>-0.46800000000000003</v>
      </c>
      <c r="J47" s="27">
        <v>-63</v>
      </c>
      <c r="L47" s="27">
        <v>5.9000000000000004E-2</v>
      </c>
      <c r="M47" s="27">
        <v>-0.46800000000000003</v>
      </c>
      <c r="N47" s="27">
        <v>-126</v>
      </c>
      <c r="P47" s="27">
        <v>5.9000000000000004E-2</v>
      </c>
      <c r="Q47" s="27">
        <v>-0.46800000000000003</v>
      </c>
      <c r="R47" s="27">
        <v>-189</v>
      </c>
      <c r="T47" s="27">
        <v>5.9000000000000004E-2</v>
      </c>
      <c r="U47" s="27">
        <v>-0.46800000000000003</v>
      </c>
      <c r="V47" s="27">
        <v>-252</v>
      </c>
      <c r="X47" s="27">
        <v>5.9000000000000004E-2</v>
      </c>
      <c r="Y47" s="27">
        <v>-0.46800000000000003</v>
      </c>
      <c r="Z47" s="27">
        <v>-315</v>
      </c>
      <c r="AB47" s="27">
        <v>5.9000000000000004E-2</v>
      </c>
      <c r="AC47" s="27">
        <v>-0.46800000000000003</v>
      </c>
      <c r="AD47" s="27">
        <v>-378</v>
      </c>
      <c r="AF47" s="27">
        <v>5.9000000000000004E-2</v>
      </c>
      <c r="AG47" s="27">
        <v>-0.46800000000000003</v>
      </c>
      <c r="AH47" s="27">
        <v>-441</v>
      </c>
      <c r="AJ47" s="27">
        <v>5.9000000000000004E-2</v>
      </c>
      <c r="AK47" s="27">
        <v>-0.46800000000000003</v>
      </c>
      <c r="AL47" s="27">
        <v>-504</v>
      </c>
      <c r="AN47" s="27">
        <v>5.9000000000000004E-2</v>
      </c>
      <c r="AO47" s="27">
        <v>-0.46800000000000003</v>
      </c>
      <c r="AP47" s="27">
        <v>-567</v>
      </c>
      <c r="AR47" s="27">
        <v>5.9000000000000004E-2</v>
      </c>
      <c r="AS47" s="27">
        <v>-0.46800000000000003</v>
      </c>
      <c r="AT47" s="27">
        <v>-630</v>
      </c>
    </row>
    <row r="48" spans="1:46" x14ac:dyDescent="0.25">
      <c r="A48" s="29">
        <v>3.9300000000000003E-3</v>
      </c>
      <c r="B48" s="29">
        <v>-8.6E-3</v>
      </c>
      <c r="D48" s="27">
        <f t="shared" si="0"/>
        <v>0.39300000000000002</v>
      </c>
      <c r="E48" s="27">
        <f t="shared" si="1"/>
        <v>-0.86</v>
      </c>
      <c r="F48" s="27">
        <v>0</v>
      </c>
      <c r="H48" s="27">
        <v>0.39300000000000002</v>
      </c>
      <c r="I48" s="27">
        <v>-0.86</v>
      </c>
      <c r="J48" s="27">
        <v>-63</v>
      </c>
      <c r="L48" s="27">
        <v>0.39300000000000002</v>
      </c>
      <c r="M48" s="27">
        <v>-0.86</v>
      </c>
      <c r="N48" s="27">
        <v>-126</v>
      </c>
      <c r="P48" s="27">
        <v>0.39300000000000002</v>
      </c>
      <c r="Q48" s="27">
        <v>-0.86</v>
      </c>
      <c r="R48" s="27">
        <v>-189</v>
      </c>
      <c r="T48" s="27">
        <v>0.39300000000000002</v>
      </c>
      <c r="U48" s="27">
        <v>-0.86</v>
      </c>
      <c r="V48" s="27">
        <v>-252</v>
      </c>
      <c r="X48" s="27">
        <v>0.39300000000000002</v>
      </c>
      <c r="Y48" s="27">
        <v>-0.86</v>
      </c>
      <c r="Z48" s="27">
        <v>-315</v>
      </c>
      <c r="AB48" s="27">
        <v>0.39300000000000002</v>
      </c>
      <c r="AC48" s="27">
        <v>-0.86</v>
      </c>
      <c r="AD48" s="27">
        <v>-378</v>
      </c>
      <c r="AF48" s="27">
        <v>0.39300000000000002</v>
      </c>
      <c r="AG48" s="27">
        <v>-0.86</v>
      </c>
      <c r="AH48" s="27">
        <v>-441</v>
      </c>
      <c r="AJ48" s="27">
        <v>0.39300000000000002</v>
      </c>
      <c r="AK48" s="27">
        <v>-0.86</v>
      </c>
      <c r="AL48" s="27">
        <v>-504</v>
      </c>
      <c r="AN48" s="27">
        <v>0.39300000000000002</v>
      </c>
      <c r="AO48" s="27">
        <v>-0.86</v>
      </c>
      <c r="AP48" s="27">
        <v>-567</v>
      </c>
      <c r="AR48" s="27">
        <v>0.39300000000000002</v>
      </c>
      <c r="AS48" s="27">
        <v>-0.86</v>
      </c>
      <c r="AT48" s="27">
        <v>-630</v>
      </c>
    </row>
    <row r="49" spans="1:46" x14ac:dyDescent="0.25">
      <c r="A49" s="29">
        <v>1.077E-2</v>
      </c>
      <c r="B49" s="29">
        <v>-1.12E-2</v>
      </c>
      <c r="D49" s="27">
        <f t="shared" si="0"/>
        <v>1.077</v>
      </c>
      <c r="E49" s="27">
        <f t="shared" si="1"/>
        <v>-1.1199999999999999</v>
      </c>
      <c r="F49" s="27">
        <v>0</v>
      </c>
      <c r="H49" s="27">
        <v>1.077</v>
      </c>
      <c r="I49" s="27">
        <v>-1.1199999999999999</v>
      </c>
      <c r="J49" s="27">
        <v>-63</v>
      </c>
      <c r="L49" s="27">
        <v>1.077</v>
      </c>
      <c r="M49" s="27">
        <v>-1.1199999999999999</v>
      </c>
      <c r="N49" s="27">
        <v>-126</v>
      </c>
      <c r="P49" s="27">
        <v>1.077</v>
      </c>
      <c r="Q49" s="27">
        <v>-1.1199999999999999</v>
      </c>
      <c r="R49" s="27">
        <v>-189</v>
      </c>
      <c r="T49" s="27">
        <v>1.077</v>
      </c>
      <c r="U49" s="27">
        <v>-1.1199999999999999</v>
      </c>
      <c r="V49" s="27">
        <v>-252</v>
      </c>
      <c r="X49" s="27">
        <v>1.077</v>
      </c>
      <c r="Y49" s="27">
        <v>-1.1199999999999999</v>
      </c>
      <c r="Z49" s="27">
        <v>-315</v>
      </c>
      <c r="AB49" s="27">
        <v>1.077</v>
      </c>
      <c r="AC49" s="27">
        <v>-1.1199999999999999</v>
      </c>
      <c r="AD49" s="27">
        <v>-378</v>
      </c>
      <c r="AF49" s="27">
        <v>1.077</v>
      </c>
      <c r="AG49" s="27">
        <v>-1.1199999999999999</v>
      </c>
      <c r="AH49" s="27">
        <v>-441</v>
      </c>
      <c r="AJ49" s="27">
        <v>1.077</v>
      </c>
      <c r="AK49" s="27">
        <v>-1.1199999999999999</v>
      </c>
      <c r="AL49" s="27">
        <v>-504</v>
      </c>
      <c r="AN49" s="27">
        <v>1.077</v>
      </c>
      <c r="AO49" s="27">
        <v>-1.1199999999999999</v>
      </c>
      <c r="AP49" s="27">
        <v>-567</v>
      </c>
      <c r="AR49" s="27">
        <v>1.077</v>
      </c>
      <c r="AS49" s="27">
        <v>-1.1199999999999999</v>
      </c>
      <c r="AT49" s="27">
        <v>-630</v>
      </c>
    </row>
    <row r="50" spans="1:46" x14ac:dyDescent="0.25">
      <c r="A50" s="29">
        <v>2.087E-2</v>
      </c>
      <c r="B50" s="29">
        <v>-1.316E-2</v>
      </c>
      <c r="D50" s="27">
        <f t="shared" si="0"/>
        <v>2.0869999999999997</v>
      </c>
      <c r="E50" s="27">
        <f t="shared" si="1"/>
        <v>-1.3160000000000001</v>
      </c>
      <c r="F50" s="27">
        <v>0</v>
      </c>
      <c r="H50" s="27">
        <v>2.0869999999999997</v>
      </c>
      <c r="I50" s="27">
        <v>-1.3160000000000001</v>
      </c>
      <c r="J50" s="27">
        <v>-63</v>
      </c>
      <c r="L50" s="27">
        <v>2.0869999999999997</v>
      </c>
      <c r="M50" s="27">
        <v>-1.3160000000000001</v>
      </c>
      <c r="N50" s="27">
        <v>-126</v>
      </c>
      <c r="P50" s="27">
        <v>2.0869999999999997</v>
      </c>
      <c r="Q50" s="27">
        <v>-1.3160000000000001</v>
      </c>
      <c r="R50" s="27">
        <v>-189</v>
      </c>
      <c r="T50" s="27">
        <v>2.0869999999999997</v>
      </c>
      <c r="U50" s="27">
        <v>-1.3160000000000001</v>
      </c>
      <c r="V50" s="27">
        <v>-252</v>
      </c>
      <c r="X50" s="27">
        <v>2.0869999999999997</v>
      </c>
      <c r="Y50" s="27">
        <v>-1.3160000000000001</v>
      </c>
      <c r="Z50" s="27">
        <v>-315</v>
      </c>
      <c r="AB50" s="27">
        <v>2.0869999999999997</v>
      </c>
      <c r="AC50" s="27">
        <v>-1.3160000000000001</v>
      </c>
      <c r="AD50" s="27">
        <v>-378</v>
      </c>
      <c r="AF50" s="27">
        <v>2.0869999999999997</v>
      </c>
      <c r="AG50" s="27">
        <v>-1.3160000000000001</v>
      </c>
      <c r="AH50" s="27">
        <v>-441</v>
      </c>
      <c r="AJ50" s="27">
        <v>2.0869999999999997</v>
      </c>
      <c r="AK50" s="27">
        <v>-1.3160000000000001</v>
      </c>
      <c r="AL50" s="27">
        <v>-504</v>
      </c>
      <c r="AN50" s="27">
        <v>2.0869999999999997</v>
      </c>
      <c r="AO50" s="27">
        <v>-1.3160000000000001</v>
      </c>
      <c r="AP50" s="27">
        <v>-567</v>
      </c>
      <c r="AR50" s="27">
        <v>2.0869999999999997</v>
      </c>
      <c r="AS50" s="27">
        <v>-1.3160000000000001</v>
      </c>
      <c r="AT50" s="27">
        <v>-630</v>
      </c>
    </row>
    <row r="51" spans="1:46" x14ac:dyDescent="0.25">
      <c r="A51" s="29">
        <v>3.4090000000000002E-2</v>
      </c>
      <c r="B51" s="29">
        <v>-1.43E-2</v>
      </c>
      <c r="D51" s="27">
        <f t="shared" si="0"/>
        <v>3.4090000000000003</v>
      </c>
      <c r="E51" s="27">
        <f t="shared" si="1"/>
        <v>-1.43</v>
      </c>
      <c r="F51" s="27">
        <v>0</v>
      </c>
      <c r="H51" s="27">
        <v>3.4090000000000003</v>
      </c>
      <c r="I51" s="27">
        <v>-1.43</v>
      </c>
      <c r="J51" s="27">
        <v>-63</v>
      </c>
      <c r="L51" s="27">
        <v>3.4090000000000003</v>
      </c>
      <c r="M51" s="27">
        <v>-1.43</v>
      </c>
      <c r="N51" s="27">
        <v>-126</v>
      </c>
      <c r="P51" s="27">
        <v>3.4090000000000003</v>
      </c>
      <c r="Q51" s="27">
        <v>-1.43</v>
      </c>
      <c r="R51" s="27">
        <v>-189</v>
      </c>
      <c r="T51" s="27">
        <v>3.4090000000000003</v>
      </c>
      <c r="U51" s="27">
        <v>-1.43</v>
      </c>
      <c r="V51" s="27">
        <v>-252</v>
      </c>
      <c r="X51" s="27">
        <v>3.4090000000000003</v>
      </c>
      <c r="Y51" s="27">
        <v>-1.43</v>
      </c>
      <c r="Z51" s="27">
        <v>-315</v>
      </c>
      <c r="AB51" s="27">
        <v>3.4090000000000003</v>
      </c>
      <c r="AC51" s="27">
        <v>-1.43</v>
      </c>
      <c r="AD51" s="27">
        <v>-378</v>
      </c>
      <c r="AF51" s="27">
        <v>3.4090000000000003</v>
      </c>
      <c r="AG51" s="27">
        <v>-1.43</v>
      </c>
      <c r="AH51" s="27">
        <v>-441</v>
      </c>
      <c r="AJ51" s="27">
        <v>3.4090000000000003</v>
      </c>
      <c r="AK51" s="27">
        <v>-1.43</v>
      </c>
      <c r="AL51" s="27">
        <v>-504</v>
      </c>
      <c r="AN51" s="27">
        <v>3.4090000000000003</v>
      </c>
      <c r="AO51" s="27">
        <v>-1.43</v>
      </c>
      <c r="AP51" s="27">
        <v>-567</v>
      </c>
      <c r="AR51" s="27">
        <v>3.4090000000000003</v>
      </c>
      <c r="AS51" s="27">
        <v>-1.43</v>
      </c>
      <c r="AT51" s="27">
        <v>-630</v>
      </c>
    </row>
    <row r="52" spans="1:46" x14ac:dyDescent="0.25">
      <c r="A52" s="29">
        <v>5.0500000000000003E-2</v>
      </c>
      <c r="B52" s="29">
        <v>-1.46E-2</v>
      </c>
      <c r="D52" s="27">
        <f t="shared" si="0"/>
        <v>5.0500000000000007</v>
      </c>
      <c r="E52" s="27">
        <f t="shared" si="1"/>
        <v>-1.46</v>
      </c>
      <c r="F52" s="27">
        <v>0</v>
      </c>
      <c r="H52" s="27">
        <v>5.0500000000000007</v>
      </c>
      <c r="I52" s="27">
        <v>-1.46</v>
      </c>
      <c r="J52" s="27">
        <v>-63</v>
      </c>
      <c r="L52" s="27">
        <v>5.0500000000000007</v>
      </c>
      <c r="M52" s="27">
        <v>-1.46</v>
      </c>
      <c r="N52" s="27">
        <v>-126</v>
      </c>
      <c r="P52" s="27">
        <v>5.0500000000000007</v>
      </c>
      <c r="Q52" s="27">
        <v>-1.46</v>
      </c>
      <c r="R52" s="27">
        <v>-189</v>
      </c>
      <c r="T52" s="27">
        <v>5.0500000000000007</v>
      </c>
      <c r="U52" s="27">
        <v>-1.46</v>
      </c>
      <c r="V52" s="27">
        <v>-252</v>
      </c>
      <c r="X52" s="27">
        <v>5.0500000000000007</v>
      </c>
      <c r="Y52" s="27">
        <v>-1.46</v>
      </c>
      <c r="Z52" s="27">
        <v>-315</v>
      </c>
      <c r="AB52" s="27">
        <v>5.0500000000000007</v>
      </c>
      <c r="AC52" s="27">
        <v>-1.46</v>
      </c>
      <c r="AD52" s="27">
        <v>-378</v>
      </c>
      <c r="AF52" s="27">
        <v>5.0500000000000007</v>
      </c>
      <c r="AG52" s="27">
        <v>-1.46</v>
      </c>
      <c r="AH52" s="27">
        <v>-441</v>
      </c>
      <c r="AJ52" s="27">
        <v>5.0500000000000007</v>
      </c>
      <c r="AK52" s="27">
        <v>-1.46</v>
      </c>
      <c r="AL52" s="27">
        <v>-504</v>
      </c>
      <c r="AN52" s="27">
        <v>5.0500000000000007</v>
      </c>
      <c r="AO52" s="27">
        <v>-1.46</v>
      </c>
      <c r="AP52" s="27">
        <v>-567</v>
      </c>
      <c r="AR52" s="27">
        <v>5.0500000000000007</v>
      </c>
      <c r="AS52" s="27">
        <v>-1.46</v>
      </c>
      <c r="AT52" s="27">
        <v>-630</v>
      </c>
    </row>
    <row r="53" spans="1:46" x14ac:dyDescent="0.25">
      <c r="A53" s="29">
        <v>7.0139999999999994E-2</v>
      </c>
      <c r="B53" s="29">
        <v>-1.422E-2</v>
      </c>
      <c r="D53" s="27">
        <f t="shared" si="0"/>
        <v>7.0139999999999993</v>
      </c>
      <c r="E53" s="27">
        <f t="shared" si="1"/>
        <v>-1.4219999999999999</v>
      </c>
      <c r="F53" s="27">
        <v>0</v>
      </c>
      <c r="H53" s="27">
        <v>7.0139999999999993</v>
      </c>
      <c r="I53" s="27">
        <v>-1.4219999999999999</v>
      </c>
      <c r="J53" s="27">
        <v>-63</v>
      </c>
      <c r="L53" s="27">
        <v>7.0139999999999993</v>
      </c>
      <c r="M53" s="27">
        <v>-1.4219999999999999</v>
      </c>
      <c r="N53" s="27">
        <v>-126</v>
      </c>
      <c r="P53" s="27">
        <v>7.0139999999999993</v>
      </c>
      <c r="Q53" s="27">
        <v>-1.4219999999999999</v>
      </c>
      <c r="R53" s="27">
        <v>-189</v>
      </c>
      <c r="T53" s="27">
        <v>7.0139999999999993</v>
      </c>
      <c r="U53" s="27">
        <v>-1.4219999999999999</v>
      </c>
      <c r="V53" s="27">
        <v>-252</v>
      </c>
      <c r="X53" s="27">
        <v>7.0139999999999993</v>
      </c>
      <c r="Y53" s="27">
        <v>-1.4219999999999999</v>
      </c>
      <c r="Z53" s="27">
        <v>-315</v>
      </c>
      <c r="AB53" s="27">
        <v>7.0139999999999993</v>
      </c>
      <c r="AC53" s="27">
        <v>-1.4219999999999999</v>
      </c>
      <c r="AD53" s="27">
        <v>-378</v>
      </c>
      <c r="AF53" s="27">
        <v>7.0139999999999993</v>
      </c>
      <c r="AG53" s="27">
        <v>-1.4219999999999999</v>
      </c>
      <c r="AH53" s="27">
        <v>-441</v>
      </c>
      <c r="AJ53" s="27">
        <v>7.0139999999999993</v>
      </c>
      <c r="AK53" s="27">
        <v>-1.4219999999999999</v>
      </c>
      <c r="AL53" s="27">
        <v>-504</v>
      </c>
      <c r="AN53" s="27">
        <v>7.0139999999999993</v>
      </c>
      <c r="AO53" s="27">
        <v>-1.4219999999999999</v>
      </c>
      <c r="AP53" s="27">
        <v>-567</v>
      </c>
      <c r="AR53" s="27">
        <v>7.0139999999999993</v>
      </c>
      <c r="AS53" s="27">
        <v>-1.4219999999999999</v>
      </c>
      <c r="AT53" s="27">
        <v>-630</v>
      </c>
    </row>
    <row r="54" spans="1:46" x14ac:dyDescent="0.25">
      <c r="A54" s="29">
        <v>9.2910000000000006E-2</v>
      </c>
      <c r="B54" s="29">
        <v>-1.329E-2</v>
      </c>
      <c r="D54" s="27">
        <f t="shared" si="0"/>
        <v>9.2910000000000004</v>
      </c>
      <c r="E54" s="27">
        <f t="shared" si="1"/>
        <v>-1.329</v>
      </c>
      <c r="F54" s="27">
        <v>0</v>
      </c>
      <c r="H54" s="27">
        <v>9.2910000000000004</v>
      </c>
      <c r="I54" s="27">
        <v>-1.329</v>
      </c>
      <c r="J54" s="27">
        <v>-63</v>
      </c>
      <c r="L54" s="27">
        <v>9.2910000000000004</v>
      </c>
      <c r="M54" s="27">
        <v>-1.329</v>
      </c>
      <c r="N54" s="27">
        <v>-126</v>
      </c>
      <c r="P54" s="27">
        <v>9.2910000000000004</v>
      </c>
      <c r="Q54" s="27">
        <v>-1.329</v>
      </c>
      <c r="R54" s="27">
        <v>-189</v>
      </c>
      <c r="T54" s="27">
        <v>9.2910000000000004</v>
      </c>
      <c r="U54" s="27">
        <v>-1.329</v>
      </c>
      <c r="V54" s="27">
        <v>-252</v>
      </c>
      <c r="X54" s="27">
        <v>9.2910000000000004</v>
      </c>
      <c r="Y54" s="27">
        <v>-1.329</v>
      </c>
      <c r="Z54" s="27">
        <v>-315</v>
      </c>
      <c r="AB54" s="27">
        <v>9.2910000000000004</v>
      </c>
      <c r="AC54" s="27">
        <v>-1.329</v>
      </c>
      <c r="AD54" s="27">
        <v>-378</v>
      </c>
      <c r="AF54" s="27">
        <v>9.2910000000000004</v>
      </c>
      <c r="AG54" s="27">
        <v>-1.329</v>
      </c>
      <c r="AH54" s="27">
        <v>-441</v>
      </c>
      <c r="AJ54" s="27">
        <v>9.2910000000000004</v>
      </c>
      <c r="AK54" s="27">
        <v>-1.329</v>
      </c>
      <c r="AL54" s="27">
        <v>-504</v>
      </c>
      <c r="AN54" s="27">
        <v>9.2910000000000004</v>
      </c>
      <c r="AO54" s="27">
        <v>-1.329</v>
      </c>
      <c r="AP54" s="27">
        <v>-567</v>
      </c>
      <c r="AR54" s="27">
        <v>9.2910000000000004</v>
      </c>
      <c r="AS54" s="27">
        <v>-1.329</v>
      </c>
      <c r="AT54" s="27">
        <v>-630</v>
      </c>
    </row>
    <row r="55" spans="1:46" x14ac:dyDescent="0.25">
      <c r="A55" s="29">
        <v>0.11864</v>
      </c>
      <c r="B55" s="29">
        <v>-1.197E-2</v>
      </c>
      <c r="D55" s="27">
        <f t="shared" si="0"/>
        <v>11.863999999999999</v>
      </c>
      <c r="E55" s="27">
        <f t="shared" si="1"/>
        <v>-1.1970000000000001</v>
      </c>
      <c r="F55" s="27">
        <v>0</v>
      </c>
      <c r="H55" s="27">
        <v>11.863999999999999</v>
      </c>
      <c r="I55" s="27">
        <v>-1.1970000000000001</v>
      </c>
      <c r="J55" s="27">
        <v>-63</v>
      </c>
      <c r="L55" s="27">
        <v>11.863999999999999</v>
      </c>
      <c r="M55" s="27">
        <v>-1.1970000000000001</v>
      </c>
      <c r="N55" s="27">
        <v>-126</v>
      </c>
      <c r="P55" s="27">
        <v>11.863999999999999</v>
      </c>
      <c r="Q55" s="27">
        <v>-1.1970000000000001</v>
      </c>
      <c r="R55" s="27">
        <v>-189</v>
      </c>
      <c r="T55" s="27">
        <v>11.863999999999999</v>
      </c>
      <c r="U55" s="27">
        <v>-1.1970000000000001</v>
      </c>
      <c r="V55" s="27">
        <v>-252</v>
      </c>
      <c r="X55" s="27">
        <v>11.863999999999999</v>
      </c>
      <c r="Y55" s="27">
        <v>-1.1970000000000001</v>
      </c>
      <c r="Z55" s="27">
        <v>-315</v>
      </c>
      <c r="AB55" s="27">
        <v>11.863999999999999</v>
      </c>
      <c r="AC55" s="27">
        <v>-1.1970000000000001</v>
      </c>
      <c r="AD55" s="27">
        <v>-378</v>
      </c>
      <c r="AF55" s="27">
        <v>11.863999999999999</v>
      </c>
      <c r="AG55" s="27">
        <v>-1.1970000000000001</v>
      </c>
      <c r="AH55" s="27">
        <v>-441</v>
      </c>
      <c r="AJ55" s="27">
        <v>11.863999999999999</v>
      </c>
      <c r="AK55" s="27">
        <v>-1.1970000000000001</v>
      </c>
      <c r="AL55" s="27">
        <v>-504</v>
      </c>
      <c r="AN55" s="27">
        <v>11.863999999999999</v>
      </c>
      <c r="AO55" s="27">
        <v>-1.1970000000000001</v>
      </c>
      <c r="AP55" s="27">
        <v>-567</v>
      </c>
      <c r="AR55" s="27">
        <v>11.863999999999999</v>
      </c>
      <c r="AS55" s="27">
        <v>-1.1970000000000001</v>
      </c>
      <c r="AT55" s="27">
        <v>-630</v>
      </c>
    </row>
    <row r="56" spans="1:46" x14ac:dyDescent="0.25">
      <c r="A56" s="29">
        <v>0.14712</v>
      </c>
      <c r="B56" s="29">
        <v>-1.034E-2</v>
      </c>
      <c r="D56" s="27">
        <f t="shared" si="0"/>
        <v>14.712</v>
      </c>
      <c r="E56" s="27">
        <f t="shared" si="1"/>
        <v>-1.034</v>
      </c>
      <c r="F56" s="27">
        <v>0</v>
      </c>
      <c r="H56" s="27">
        <v>14.712</v>
      </c>
      <c r="I56" s="27">
        <v>-1.034</v>
      </c>
      <c r="J56" s="27">
        <v>-63</v>
      </c>
      <c r="L56" s="27">
        <v>14.712</v>
      </c>
      <c r="M56" s="27">
        <v>-1.034</v>
      </c>
      <c r="N56" s="27">
        <v>-126</v>
      </c>
      <c r="P56" s="27">
        <v>14.712</v>
      </c>
      <c r="Q56" s="27">
        <v>-1.034</v>
      </c>
      <c r="R56" s="27">
        <v>-189</v>
      </c>
      <c r="T56" s="27">
        <v>14.712</v>
      </c>
      <c r="U56" s="27">
        <v>-1.034</v>
      </c>
      <c r="V56" s="27">
        <v>-252</v>
      </c>
      <c r="X56" s="27">
        <v>14.712</v>
      </c>
      <c r="Y56" s="27">
        <v>-1.034</v>
      </c>
      <c r="Z56" s="27">
        <v>-315</v>
      </c>
      <c r="AB56" s="27">
        <v>14.712</v>
      </c>
      <c r="AC56" s="27">
        <v>-1.034</v>
      </c>
      <c r="AD56" s="27">
        <v>-378</v>
      </c>
      <c r="AF56" s="27">
        <v>14.712</v>
      </c>
      <c r="AG56" s="27">
        <v>-1.034</v>
      </c>
      <c r="AH56" s="27">
        <v>-441</v>
      </c>
      <c r="AJ56" s="27">
        <v>14.712</v>
      </c>
      <c r="AK56" s="27">
        <v>-1.034</v>
      </c>
      <c r="AL56" s="27">
        <v>-504</v>
      </c>
      <c r="AN56" s="27">
        <v>14.712</v>
      </c>
      <c r="AO56" s="27">
        <v>-1.034</v>
      </c>
      <c r="AP56" s="27">
        <v>-567</v>
      </c>
      <c r="AR56" s="27">
        <v>14.712</v>
      </c>
      <c r="AS56" s="27">
        <v>-1.034</v>
      </c>
      <c r="AT56" s="27">
        <v>-630</v>
      </c>
    </row>
    <row r="57" spans="1:46" x14ac:dyDescent="0.25">
      <c r="A57" s="29">
        <v>0.17815</v>
      </c>
      <c r="B57" s="29">
        <v>-8.4799999999999997E-3</v>
      </c>
      <c r="D57" s="27">
        <f t="shared" si="0"/>
        <v>17.815000000000001</v>
      </c>
      <c r="E57" s="27">
        <f t="shared" si="1"/>
        <v>-0.84799999999999998</v>
      </c>
      <c r="F57" s="27">
        <v>0</v>
      </c>
      <c r="H57" s="27">
        <v>17.815000000000001</v>
      </c>
      <c r="I57" s="27">
        <v>-0.84799999999999998</v>
      </c>
      <c r="J57" s="27">
        <v>-63</v>
      </c>
      <c r="L57" s="27">
        <v>17.815000000000001</v>
      </c>
      <c r="M57" s="27">
        <v>-0.84799999999999998</v>
      </c>
      <c r="N57" s="27">
        <v>-126</v>
      </c>
      <c r="P57" s="27">
        <v>17.815000000000001</v>
      </c>
      <c r="Q57" s="27">
        <v>-0.84799999999999998</v>
      </c>
      <c r="R57" s="27">
        <v>-189</v>
      </c>
      <c r="T57" s="27">
        <v>17.815000000000001</v>
      </c>
      <c r="U57" s="27">
        <v>-0.84799999999999998</v>
      </c>
      <c r="V57" s="27">
        <v>-252</v>
      </c>
      <c r="X57" s="27">
        <v>17.815000000000001</v>
      </c>
      <c r="Y57" s="27">
        <v>-0.84799999999999998</v>
      </c>
      <c r="Z57" s="27">
        <v>-315</v>
      </c>
      <c r="AB57" s="27">
        <v>17.815000000000001</v>
      </c>
      <c r="AC57" s="27">
        <v>-0.84799999999999998</v>
      </c>
      <c r="AD57" s="27">
        <v>-378</v>
      </c>
      <c r="AF57" s="27">
        <v>17.815000000000001</v>
      </c>
      <c r="AG57" s="27">
        <v>-0.84799999999999998</v>
      </c>
      <c r="AH57" s="27">
        <v>-441</v>
      </c>
      <c r="AJ57" s="27">
        <v>17.815000000000001</v>
      </c>
      <c r="AK57" s="27">
        <v>-0.84799999999999998</v>
      </c>
      <c r="AL57" s="27">
        <v>-504</v>
      </c>
      <c r="AN57" s="27">
        <v>17.815000000000001</v>
      </c>
      <c r="AO57" s="27">
        <v>-0.84799999999999998</v>
      </c>
      <c r="AP57" s="27">
        <v>-567</v>
      </c>
      <c r="AR57" s="27">
        <v>17.815000000000001</v>
      </c>
      <c r="AS57" s="27">
        <v>-0.84799999999999998</v>
      </c>
      <c r="AT57" s="27">
        <v>-630</v>
      </c>
    </row>
    <row r="58" spans="1:46" x14ac:dyDescent="0.25">
      <c r="A58" s="29">
        <v>0.21149999999999999</v>
      </c>
      <c r="B58" s="29">
        <v>-6.45E-3</v>
      </c>
      <c r="D58" s="27">
        <f t="shared" si="0"/>
        <v>21.15</v>
      </c>
      <c r="E58" s="27">
        <f t="shared" si="1"/>
        <v>-0.64500000000000002</v>
      </c>
      <c r="F58" s="27">
        <v>0</v>
      </c>
      <c r="H58" s="27">
        <v>21.15</v>
      </c>
      <c r="I58" s="27">
        <v>-0.64500000000000002</v>
      </c>
      <c r="J58" s="27">
        <v>-63</v>
      </c>
      <c r="L58" s="27">
        <v>21.15</v>
      </c>
      <c r="M58" s="27">
        <v>-0.64500000000000002</v>
      </c>
      <c r="N58" s="27">
        <v>-126</v>
      </c>
      <c r="P58" s="27">
        <v>21.15</v>
      </c>
      <c r="Q58" s="27">
        <v>-0.64500000000000002</v>
      </c>
      <c r="R58" s="27">
        <v>-189</v>
      </c>
      <c r="T58" s="27">
        <v>21.15</v>
      </c>
      <c r="U58" s="27">
        <v>-0.64500000000000002</v>
      </c>
      <c r="V58" s="27">
        <v>-252</v>
      </c>
      <c r="X58" s="27">
        <v>21.15</v>
      </c>
      <c r="Y58" s="27">
        <v>-0.64500000000000002</v>
      </c>
      <c r="Z58" s="27">
        <v>-315</v>
      </c>
      <c r="AB58" s="27">
        <v>21.15</v>
      </c>
      <c r="AC58" s="27">
        <v>-0.64500000000000002</v>
      </c>
      <c r="AD58" s="27">
        <v>-378</v>
      </c>
      <c r="AF58" s="27">
        <v>21.15</v>
      </c>
      <c r="AG58" s="27">
        <v>-0.64500000000000002</v>
      </c>
      <c r="AH58" s="27">
        <v>-441</v>
      </c>
      <c r="AJ58" s="27">
        <v>21.15</v>
      </c>
      <c r="AK58" s="27">
        <v>-0.64500000000000002</v>
      </c>
      <c r="AL58" s="27">
        <v>-504</v>
      </c>
      <c r="AN58" s="27">
        <v>21.15</v>
      </c>
      <c r="AO58" s="27">
        <v>-0.64500000000000002</v>
      </c>
      <c r="AP58" s="27">
        <v>-567</v>
      </c>
      <c r="AR58" s="27">
        <v>21.15</v>
      </c>
      <c r="AS58" s="27">
        <v>-0.64500000000000002</v>
      </c>
      <c r="AT58" s="27">
        <v>-630</v>
      </c>
    </row>
    <row r="59" spans="1:46" x14ac:dyDescent="0.25">
      <c r="A59" s="29">
        <v>0.24693000000000001</v>
      </c>
      <c r="B59" s="28">
        <v>-4.3E-3</v>
      </c>
      <c r="C59" s="19"/>
      <c r="D59" s="27">
        <f t="shared" si="0"/>
        <v>24.693000000000001</v>
      </c>
      <c r="E59" s="27">
        <f t="shared" si="1"/>
        <v>-0.43</v>
      </c>
      <c r="F59" s="27">
        <v>0</v>
      </c>
      <c r="H59" s="27">
        <v>24.693000000000001</v>
      </c>
      <c r="I59" s="27">
        <v>-0.43</v>
      </c>
      <c r="J59" s="27">
        <v>-63</v>
      </c>
      <c r="L59" s="27">
        <v>24.693000000000001</v>
      </c>
      <c r="M59" s="27">
        <v>-0.43</v>
      </c>
      <c r="N59" s="27">
        <v>-126</v>
      </c>
      <c r="P59" s="27">
        <v>24.693000000000001</v>
      </c>
      <c r="Q59" s="27">
        <v>-0.43</v>
      </c>
      <c r="R59" s="27">
        <v>-189</v>
      </c>
      <c r="T59" s="27">
        <v>24.693000000000001</v>
      </c>
      <c r="U59" s="27">
        <v>-0.43</v>
      </c>
      <c r="V59" s="27">
        <v>-252</v>
      </c>
      <c r="X59" s="27">
        <v>24.693000000000001</v>
      </c>
      <c r="Y59" s="27">
        <v>-0.43</v>
      </c>
      <c r="Z59" s="27">
        <v>-315</v>
      </c>
      <c r="AB59" s="27">
        <v>24.693000000000001</v>
      </c>
      <c r="AC59" s="27">
        <v>-0.43</v>
      </c>
      <c r="AD59" s="27">
        <v>-378</v>
      </c>
      <c r="AF59" s="27">
        <v>24.693000000000001</v>
      </c>
      <c r="AG59" s="27">
        <v>-0.43</v>
      </c>
      <c r="AH59" s="27">
        <v>-441</v>
      </c>
      <c r="AJ59" s="27">
        <v>24.693000000000001</v>
      </c>
      <c r="AK59" s="27">
        <v>-0.43</v>
      </c>
      <c r="AL59" s="27">
        <v>-504</v>
      </c>
      <c r="AN59" s="27">
        <v>24.693000000000001</v>
      </c>
      <c r="AO59" s="27">
        <v>-0.43</v>
      </c>
      <c r="AP59" s="27">
        <v>-567</v>
      </c>
      <c r="AR59" s="27">
        <v>24.693000000000001</v>
      </c>
      <c r="AS59" s="27">
        <v>-0.43</v>
      </c>
      <c r="AT59" s="27">
        <v>-630</v>
      </c>
    </row>
    <row r="60" spans="1:46" x14ac:dyDescent="0.25">
      <c r="A60" s="28">
        <v>0.28416999999999998</v>
      </c>
      <c r="B60" s="29">
        <v>-2.0999999999999999E-3</v>
      </c>
      <c r="D60" s="27">
        <f t="shared" si="0"/>
        <v>28.416999999999998</v>
      </c>
      <c r="E60" s="27">
        <f t="shared" si="1"/>
        <v>-0.21</v>
      </c>
      <c r="F60" s="27">
        <v>0</v>
      </c>
      <c r="H60" s="27">
        <v>28.416999999999998</v>
      </c>
      <c r="I60" s="27">
        <v>-0.21</v>
      </c>
      <c r="J60" s="27">
        <v>-63</v>
      </c>
      <c r="L60" s="27">
        <v>28.416999999999998</v>
      </c>
      <c r="M60" s="27">
        <v>-0.21</v>
      </c>
      <c r="N60" s="27">
        <v>-126</v>
      </c>
      <c r="P60" s="27">
        <v>28.416999999999998</v>
      </c>
      <c r="Q60" s="27">
        <v>-0.21</v>
      </c>
      <c r="R60" s="27">
        <v>-189</v>
      </c>
      <c r="T60" s="27">
        <v>28.416999999999998</v>
      </c>
      <c r="U60" s="27">
        <v>-0.21</v>
      </c>
      <c r="V60" s="27">
        <v>-252</v>
      </c>
      <c r="X60" s="27">
        <v>28.416999999999998</v>
      </c>
      <c r="Y60" s="27">
        <v>-0.21</v>
      </c>
      <c r="Z60" s="27">
        <v>-315</v>
      </c>
      <c r="AB60" s="27">
        <v>28.416999999999998</v>
      </c>
      <c r="AC60" s="27">
        <v>-0.21</v>
      </c>
      <c r="AD60" s="27">
        <v>-378</v>
      </c>
      <c r="AF60" s="27">
        <v>28.416999999999998</v>
      </c>
      <c r="AG60" s="27">
        <v>-0.21</v>
      </c>
      <c r="AH60" s="27">
        <v>-441</v>
      </c>
      <c r="AJ60" s="27">
        <v>28.416999999999998</v>
      </c>
      <c r="AK60" s="27">
        <v>-0.21</v>
      </c>
      <c r="AL60" s="27">
        <v>-504</v>
      </c>
      <c r="AN60" s="27">
        <v>28.416999999999998</v>
      </c>
      <c r="AO60" s="27">
        <v>-0.21</v>
      </c>
      <c r="AP60" s="27">
        <v>-567</v>
      </c>
      <c r="AR60" s="27">
        <v>28.416999999999998</v>
      </c>
      <c r="AS60" s="27">
        <v>-0.21</v>
      </c>
      <c r="AT60" s="27">
        <v>-630</v>
      </c>
    </row>
    <row r="61" spans="1:46" x14ac:dyDescent="0.25">
      <c r="A61" s="29">
        <v>0.32296000000000002</v>
      </c>
      <c r="B61" s="29">
        <v>1.1E-4</v>
      </c>
      <c r="D61" s="27">
        <f t="shared" si="0"/>
        <v>32.295999999999999</v>
      </c>
      <c r="E61" s="27">
        <f t="shared" si="1"/>
        <v>1.1000000000000001E-2</v>
      </c>
      <c r="F61" s="27">
        <v>0</v>
      </c>
      <c r="H61" s="27">
        <v>32.295999999999999</v>
      </c>
      <c r="I61" s="27">
        <v>1.1000000000000001E-2</v>
      </c>
      <c r="J61" s="27">
        <v>-63</v>
      </c>
      <c r="L61" s="27">
        <v>32.295999999999999</v>
      </c>
      <c r="M61" s="27">
        <v>1.1000000000000001E-2</v>
      </c>
      <c r="N61" s="27">
        <v>-126</v>
      </c>
      <c r="P61" s="27">
        <v>32.295999999999999</v>
      </c>
      <c r="Q61" s="27">
        <v>1.1000000000000001E-2</v>
      </c>
      <c r="R61" s="27">
        <v>-189</v>
      </c>
      <c r="T61" s="27">
        <v>32.295999999999999</v>
      </c>
      <c r="U61" s="27">
        <v>1.1000000000000001E-2</v>
      </c>
      <c r="V61" s="27">
        <v>-252</v>
      </c>
      <c r="X61" s="27">
        <v>32.295999999999999</v>
      </c>
      <c r="Y61" s="27">
        <v>1.1000000000000001E-2</v>
      </c>
      <c r="Z61" s="27">
        <v>-315</v>
      </c>
      <c r="AB61" s="27">
        <v>32.295999999999999</v>
      </c>
      <c r="AC61" s="27">
        <v>1.1000000000000001E-2</v>
      </c>
      <c r="AD61" s="27">
        <v>-378</v>
      </c>
      <c r="AF61" s="27">
        <v>32.295999999999999</v>
      </c>
      <c r="AG61" s="27">
        <v>1.1000000000000001E-2</v>
      </c>
      <c r="AH61" s="27">
        <v>-441</v>
      </c>
      <c r="AJ61" s="27">
        <v>32.295999999999999</v>
      </c>
      <c r="AK61" s="27">
        <v>1.1000000000000001E-2</v>
      </c>
      <c r="AL61" s="27">
        <v>-504</v>
      </c>
      <c r="AN61" s="27">
        <v>32.295999999999999</v>
      </c>
      <c r="AO61" s="27">
        <v>1.1000000000000001E-2</v>
      </c>
      <c r="AP61" s="27">
        <v>-567</v>
      </c>
      <c r="AR61" s="27">
        <v>32.295999999999999</v>
      </c>
      <c r="AS61" s="27">
        <v>1.1000000000000001E-2</v>
      </c>
      <c r="AT61" s="27">
        <v>-630</v>
      </c>
    </row>
    <row r="62" spans="1:46" x14ac:dyDescent="0.25">
      <c r="A62" s="29">
        <v>0.36301</v>
      </c>
      <c r="B62" s="29">
        <v>2.32E-3</v>
      </c>
      <c r="D62" s="27">
        <f t="shared" si="0"/>
        <v>36.301000000000002</v>
      </c>
      <c r="E62" s="27">
        <f t="shared" si="1"/>
        <v>0.23200000000000001</v>
      </c>
      <c r="F62" s="27">
        <v>0</v>
      </c>
      <c r="H62" s="27">
        <v>36.301000000000002</v>
      </c>
      <c r="I62" s="27">
        <v>0.23200000000000001</v>
      </c>
      <c r="J62" s="27">
        <v>-63</v>
      </c>
      <c r="L62" s="27">
        <v>36.301000000000002</v>
      </c>
      <c r="M62" s="27">
        <v>0.23200000000000001</v>
      </c>
      <c r="N62" s="27">
        <v>-126</v>
      </c>
      <c r="P62" s="27">
        <v>36.301000000000002</v>
      </c>
      <c r="Q62" s="27">
        <v>0.23200000000000001</v>
      </c>
      <c r="R62" s="27">
        <v>-189</v>
      </c>
      <c r="T62" s="27">
        <v>36.301000000000002</v>
      </c>
      <c r="U62" s="27">
        <v>0.23200000000000001</v>
      </c>
      <c r="V62" s="27">
        <v>-252</v>
      </c>
      <c r="X62" s="27">
        <v>36.301000000000002</v>
      </c>
      <c r="Y62" s="27">
        <v>0.23200000000000001</v>
      </c>
      <c r="Z62" s="27">
        <v>-315</v>
      </c>
      <c r="AB62" s="27">
        <v>36.301000000000002</v>
      </c>
      <c r="AC62" s="27">
        <v>0.23200000000000001</v>
      </c>
      <c r="AD62" s="27">
        <v>-378</v>
      </c>
      <c r="AF62" s="27">
        <v>36.301000000000002</v>
      </c>
      <c r="AG62" s="27">
        <v>0.23200000000000001</v>
      </c>
      <c r="AH62" s="27">
        <v>-441</v>
      </c>
      <c r="AJ62" s="27">
        <v>36.301000000000002</v>
      </c>
      <c r="AK62" s="27">
        <v>0.23200000000000001</v>
      </c>
      <c r="AL62" s="27">
        <v>-504</v>
      </c>
      <c r="AN62" s="27">
        <v>36.301000000000002</v>
      </c>
      <c r="AO62" s="27">
        <v>0.23200000000000001</v>
      </c>
      <c r="AP62" s="27">
        <v>-567</v>
      </c>
      <c r="AR62" s="27">
        <v>36.301000000000002</v>
      </c>
      <c r="AS62" s="27">
        <v>0.23200000000000001</v>
      </c>
      <c r="AT62" s="27">
        <v>-630</v>
      </c>
    </row>
    <row r="63" spans="1:46" x14ac:dyDescent="0.25">
      <c r="A63" s="29">
        <v>0.40400999999999998</v>
      </c>
      <c r="B63" s="29">
        <v>4.4999999999999997E-3</v>
      </c>
      <c r="D63" s="27">
        <f t="shared" si="0"/>
        <v>40.400999999999996</v>
      </c>
      <c r="E63" s="27">
        <f t="shared" si="1"/>
        <v>0.44999999999999996</v>
      </c>
      <c r="F63" s="27">
        <v>0</v>
      </c>
      <c r="H63" s="27">
        <v>40.400999999999996</v>
      </c>
      <c r="I63" s="27">
        <v>0.44999999999999996</v>
      </c>
      <c r="J63" s="27">
        <v>-63</v>
      </c>
      <c r="L63" s="27">
        <v>40.400999999999996</v>
      </c>
      <c r="M63" s="27">
        <v>0.44999999999999996</v>
      </c>
      <c r="N63" s="27">
        <v>-126</v>
      </c>
      <c r="P63" s="27">
        <v>40.400999999999996</v>
      </c>
      <c r="Q63" s="27">
        <v>0.44999999999999996</v>
      </c>
      <c r="R63" s="27">
        <v>-189</v>
      </c>
      <c r="T63" s="27">
        <v>40.400999999999996</v>
      </c>
      <c r="U63" s="27">
        <v>0.44999999999999996</v>
      </c>
      <c r="V63" s="27">
        <v>-252</v>
      </c>
      <c r="X63" s="27">
        <v>40.400999999999996</v>
      </c>
      <c r="Y63" s="27">
        <v>0.44999999999999996</v>
      </c>
      <c r="Z63" s="27">
        <v>-315</v>
      </c>
      <c r="AB63" s="27">
        <v>40.400999999999996</v>
      </c>
      <c r="AC63" s="27">
        <v>0.44999999999999996</v>
      </c>
      <c r="AD63" s="27">
        <v>-378</v>
      </c>
      <c r="AF63" s="27">
        <v>40.400999999999996</v>
      </c>
      <c r="AG63" s="27">
        <v>0.44999999999999996</v>
      </c>
      <c r="AH63" s="27">
        <v>-441</v>
      </c>
      <c r="AJ63" s="27">
        <v>40.400999999999996</v>
      </c>
      <c r="AK63" s="27">
        <v>0.44999999999999996</v>
      </c>
      <c r="AL63" s="27">
        <v>-504</v>
      </c>
      <c r="AN63" s="27">
        <v>40.400999999999996</v>
      </c>
      <c r="AO63" s="27">
        <v>0.44999999999999996</v>
      </c>
      <c r="AP63" s="27">
        <v>-567</v>
      </c>
      <c r="AR63" s="27">
        <v>40.400999999999996</v>
      </c>
      <c r="AS63" s="27">
        <v>0.44999999999999996</v>
      </c>
      <c r="AT63" s="27">
        <v>-630</v>
      </c>
    </row>
    <row r="64" spans="1:46" x14ac:dyDescent="0.25">
      <c r="A64" s="29">
        <v>0.44571</v>
      </c>
      <c r="B64" s="29">
        <v>6.6899999999999998E-3</v>
      </c>
      <c r="D64" s="27">
        <f t="shared" si="0"/>
        <v>44.570999999999998</v>
      </c>
      <c r="E64" s="27">
        <f t="shared" si="1"/>
        <v>0.66899999999999993</v>
      </c>
      <c r="F64" s="27">
        <v>0</v>
      </c>
      <c r="H64" s="27">
        <v>44.570999999999998</v>
      </c>
      <c r="I64" s="27">
        <v>0.66899999999999993</v>
      </c>
      <c r="J64" s="27">
        <v>-63</v>
      </c>
      <c r="L64" s="27">
        <v>44.570999999999998</v>
      </c>
      <c r="M64" s="27">
        <v>0.66899999999999993</v>
      </c>
      <c r="N64" s="27">
        <v>-126</v>
      </c>
      <c r="P64" s="27">
        <v>44.570999999999998</v>
      </c>
      <c r="Q64" s="27">
        <v>0.66899999999999993</v>
      </c>
      <c r="R64" s="27">
        <v>-189</v>
      </c>
      <c r="T64" s="27">
        <v>44.570999999999998</v>
      </c>
      <c r="U64" s="27">
        <v>0.66899999999999993</v>
      </c>
      <c r="V64" s="27">
        <v>-252</v>
      </c>
      <c r="X64" s="27">
        <v>44.570999999999998</v>
      </c>
      <c r="Y64" s="27">
        <v>0.66899999999999993</v>
      </c>
      <c r="Z64" s="27">
        <v>-315</v>
      </c>
      <c r="AB64" s="27">
        <v>44.570999999999998</v>
      </c>
      <c r="AC64" s="27">
        <v>0.66899999999999993</v>
      </c>
      <c r="AD64" s="27">
        <v>-378</v>
      </c>
      <c r="AF64" s="27">
        <v>44.570999999999998</v>
      </c>
      <c r="AG64" s="27">
        <v>0.66899999999999993</v>
      </c>
      <c r="AH64" s="27">
        <v>-441</v>
      </c>
      <c r="AJ64" s="27">
        <v>44.570999999999998</v>
      </c>
      <c r="AK64" s="27">
        <v>0.66899999999999993</v>
      </c>
      <c r="AL64" s="27">
        <v>-504</v>
      </c>
      <c r="AN64" s="27">
        <v>44.570999999999998</v>
      </c>
      <c r="AO64" s="27">
        <v>0.66899999999999993</v>
      </c>
      <c r="AP64" s="27">
        <v>-567</v>
      </c>
      <c r="AR64" s="27">
        <v>44.570999999999998</v>
      </c>
      <c r="AS64" s="27">
        <v>0.66899999999999993</v>
      </c>
      <c r="AT64" s="27">
        <v>-630</v>
      </c>
    </row>
    <row r="65" spans="1:46" x14ac:dyDescent="0.25">
      <c r="A65" s="29">
        <v>0.48785000000000001</v>
      </c>
      <c r="B65" s="29">
        <v>8.9300000000000004E-3</v>
      </c>
      <c r="D65" s="27">
        <f t="shared" si="0"/>
        <v>48.785000000000004</v>
      </c>
      <c r="E65" s="27">
        <f t="shared" si="1"/>
        <v>0.89300000000000002</v>
      </c>
      <c r="F65" s="27">
        <v>0</v>
      </c>
      <c r="H65" s="27">
        <v>48.785000000000004</v>
      </c>
      <c r="I65" s="27">
        <v>0.89300000000000002</v>
      </c>
      <c r="J65" s="27">
        <v>-63</v>
      </c>
      <c r="L65" s="27">
        <v>48.785000000000004</v>
      </c>
      <c r="M65" s="27">
        <v>0.89300000000000002</v>
      </c>
      <c r="N65" s="27">
        <v>-126</v>
      </c>
      <c r="P65" s="27">
        <v>48.785000000000004</v>
      </c>
      <c r="Q65" s="27">
        <v>0.89300000000000002</v>
      </c>
      <c r="R65" s="27">
        <v>-189</v>
      </c>
      <c r="T65" s="27">
        <v>48.785000000000004</v>
      </c>
      <c r="U65" s="27">
        <v>0.89300000000000002</v>
      </c>
      <c r="V65" s="27">
        <v>-252</v>
      </c>
      <c r="X65" s="27">
        <v>48.785000000000004</v>
      </c>
      <c r="Y65" s="27">
        <v>0.89300000000000002</v>
      </c>
      <c r="Z65" s="27">
        <v>-315</v>
      </c>
      <c r="AB65" s="27">
        <v>48.785000000000004</v>
      </c>
      <c r="AC65" s="27">
        <v>0.89300000000000002</v>
      </c>
      <c r="AD65" s="27">
        <v>-378</v>
      </c>
      <c r="AF65" s="27">
        <v>48.785000000000004</v>
      </c>
      <c r="AG65" s="27">
        <v>0.89300000000000002</v>
      </c>
      <c r="AH65" s="27">
        <v>-441</v>
      </c>
      <c r="AJ65" s="27">
        <v>48.785000000000004</v>
      </c>
      <c r="AK65" s="27">
        <v>0.89300000000000002</v>
      </c>
      <c r="AL65" s="27">
        <v>-504</v>
      </c>
      <c r="AN65" s="27">
        <v>48.785000000000004</v>
      </c>
      <c r="AO65" s="27">
        <v>0.89300000000000002</v>
      </c>
      <c r="AP65" s="27">
        <v>-567</v>
      </c>
      <c r="AR65" s="27">
        <v>48.785000000000004</v>
      </c>
      <c r="AS65" s="27">
        <v>0.89300000000000002</v>
      </c>
      <c r="AT65" s="27">
        <v>-630</v>
      </c>
    </row>
    <row r="66" spans="1:46" x14ac:dyDescent="0.25">
      <c r="A66" s="29">
        <v>0.53029000000000004</v>
      </c>
      <c r="B66" s="29">
        <v>1.1169999999999999E-2</v>
      </c>
      <c r="D66" s="27">
        <f t="shared" si="0"/>
        <v>53.029000000000003</v>
      </c>
      <c r="E66" s="27">
        <f t="shared" si="1"/>
        <v>1.117</v>
      </c>
      <c r="F66" s="27">
        <v>0</v>
      </c>
      <c r="H66" s="27">
        <v>53.029000000000003</v>
      </c>
      <c r="I66" s="27">
        <v>1.117</v>
      </c>
      <c r="J66" s="27">
        <v>-63</v>
      </c>
      <c r="L66" s="27">
        <v>53.029000000000003</v>
      </c>
      <c r="M66" s="27">
        <v>1.117</v>
      </c>
      <c r="N66" s="27">
        <v>-126</v>
      </c>
      <c r="P66" s="27">
        <v>53.029000000000003</v>
      </c>
      <c r="Q66" s="27">
        <v>1.117</v>
      </c>
      <c r="R66" s="27">
        <v>-189</v>
      </c>
      <c r="T66" s="27">
        <v>53.029000000000003</v>
      </c>
      <c r="U66" s="27">
        <v>1.117</v>
      </c>
      <c r="V66" s="27">
        <v>-252</v>
      </c>
      <c r="X66" s="27">
        <v>53.029000000000003</v>
      </c>
      <c r="Y66" s="27">
        <v>1.117</v>
      </c>
      <c r="Z66" s="27">
        <v>-315</v>
      </c>
      <c r="AB66" s="27">
        <v>53.029000000000003</v>
      </c>
      <c r="AC66" s="27">
        <v>1.117</v>
      </c>
      <c r="AD66" s="27">
        <v>-378</v>
      </c>
      <c r="AF66" s="27">
        <v>53.029000000000003</v>
      </c>
      <c r="AG66" s="27">
        <v>1.117</v>
      </c>
      <c r="AH66" s="27">
        <v>-441</v>
      </c>
      <c r="AJ66" s="27">
        <v>53.029000000000003</v>
      </c>
      <c r="AK66" s="27">
        <v>1.117</v>
      </c>
      <c r="AL66" s="27">
        <v>-504</v>
      </c>
      <c r="AN66" s="27">
        <v>53.029000000000003</v>
      </c>
      <c r="AO66" s="27">
        <v>1.117</v>
      </c>
      <c r="AP66" s="27">
        <v>-567</v>
      </c>
      <c r="AR66" s="27">
        <v>53.029000000000003</v>
      </c>
      <c r="AS66" s="27">
        <v>1.117</v>
      </c>
      <c r="AT66" s="27">
        <v>-630</v>
      </c>
    </row>
    <row r="67" spans="1:46" x14ac:dyDescent="0.25">
      <c r="A67" s="29">
        <v>0.57286000000000004</v>
      </c>
      <c r="B67" s="29">
        <v>1.3270000000000001E-2</v>
      </c>
      <c r="D67" s="27">
        <f t="shared" si="0"/>
        <v>57.286000000000001</v>
      </c>
      <c r="E67" s="27">
        <f t="shared" si="1"/>
        <v>1.327</v>
      </c>
      <c r="F67" s="27">
        <v>0</v>
      </c>
      <c r="H67" s="27">
        <v>57.286000000000001</v>
      </c>
      <c r="I67" s="27">
        <v>1.327</v>
      </c>
      <c r="J67" s="27">
        <v>-63</v>
      </c>
      <c r="L67" s="27">
        <v>57.286000000000001</v>
      </c>
      <c r="M67" s="27">
        <v>1.327</v>
      </c>
      <c r="N67" s="27">
        <v>-126</v>
      </c>
      <c r="P67" s="27">
        <v>57.286000000000001</v>
      </c>
      <c r="Q67" s="27">
        <v>1.327</v>
      </c>
      <c r="R67" s="27">
        <v>-189</v>
      </c>
      <c r="T67" s="27">
        <v>57.286000000000001</v>
      </c>
      <c r="U67" s="27">
        <v>1.327</v>
      </c>
      <c r="V67" s="27">
        <v>-252</v>
      </c>
      <c r="X67" s="27">
        <v>57.286000000000001</v>
      </c>
      <c r="Y67" s="27">
        <v>1.327</v>
      </c>
      <c r="Z67" s="27">
        <v>-315</v>
      </c>
      <c r="AB67" s="27">
        <v>57.286000000000001</v>
      </c>
      <c r="AC67" s="27">
        <v>1.327</v>
      </c>
      <c r="AD67" s="27">
        <v>-378</v>
      </c>
      <c r="AF67" s="27">
        <v>57.286000000000001</v>
      </c>
      <c r="AG67" s="27">
        <v>1.327</v>
      </c>
      <c r="AH67" s="27">
        <v>-441</v>
      </c>
      <c r="AJ67" s="27">
        <v>57.286000000000001</v>
      </c>
      <c r="AK67" s="27">
        <v>1.327</v>
      </c>
      <c r="AL67" s="27">
        <v>-504</v>
      </c>
      <c r="AN67" s="27">
        <v>57.286000000000001</v>
      </c>
      <c r="AO67" s="27">
        <v>1.327</v>
      </c>
      <c r="AP67" s="27">
        <v>-567</v>
      </c>
      <c r="AR67" s="27">
        <v>57.286000000000001</v>
      </c>
      <c r="AS67" s="27">
        <v>1.327</v>
      </c>
      <c r="AT67" s="27">
        <v>-630</v>
      </c>
    </row>
    <row r="68" spans="1:46" x14ac:dyDescent="0.25">
      <c r="A68" s="29">
        <v>0.61524999999999996</v>
      </c>
      <c r="B68" s="29">
        <v>1.504E-2</v>
      </c>
      <c r="D68" s="27">
        <f t="shared" ref="D68:D83" si="2">A68*100</f>
        <v>61.524999999999999</v>
      </c>
      <c r="E68" s="27">
        <f t="shared" ref="E68:E83" si="3">B68*100</f>
        <v>1.504</v>
      </c>
      <c r="F68" s="27">
        <v>0</v>
      </c>
      <c r="H68" s="27">
        <v>61.524999999999999</v>
      </c>
      <c r="I68" s="27">
        <v>1.504</v>
      </c>
      <c r="J68" s="27">
        <v>-63</v>
      </c>
      <c r="L68" s="27">
        <v>61.524999999999999</v>
      </c>
      <c r="M68" s="27">
        <v>1.504</v>
      </c>
      <c r="N68" s="27">
        <v>-126</v>
      </c>
      <c r="P68" s="27">
        <v>61.524999999999999</v>
      </c>
      <c r="Q68" s="27">
        <v>1.504</v>
      </c>
      <c r="R68" s="27">
        <v>-189</v>
      </c>
      <c r="T68" s="27">
        <v>61.524999999999999</v>
      </c>
      <c r="U68" s="27">
        <v>1.504</v>
      </c>
      <c r="V68" s="27">
        <v>-252</v>
      </c>
      <c r="X68" s="27">
        <v>61.524999999999999</v>
      </c>
      <c r="Y68" s="27">
        <v>1.504</v>
      </c>
      <c r="Z68" s="27">
        <v>-315</v>
      </c>
      <c r="AB68" s="27">
        <v>61.524999999999999</v>
      </c>
      <c r="AC68" s="27">
        <v>1.504</v>
      </c>
      <c r="AD68" s="27">
        <v>-378</v>
      </c>
      <c r="AF68" s="27">
        <v>61.524999999999999</v>
      </c>
      <c r="AG68" s="27">
        <v>1.504</v>
      </c>
      <c r="AH68" s="27">
        <v>-441</v>
      </c>
      <c r="AJ68" s="27">
        <v>61.524999999999999</v>
      </c>
      <c r="AK68" s="27">
        <v>1.504</v>
      </c>
      <c r="AL68" s="27">
        <v>-504</v>
      </c>
      <c r="AN68" s="27">
        <v>61.524999999999999</v>
      </c>
      <c r="AO68" s="27">
        <v>1.504</v>
      </c>
      <c r="AP68" s="27">
        <v>-567</v>
      </c>
      <c r="AR68" s="27">
        <v>61.524999999999999</v>
      </c>
      <c r="AS68" s="27">
        <v>1.504</v>
      </c>
      <c r="AT68" s="27">
        <v>-630</v>
      </c>
    </row>
    <row r="69" spans="1:46" x14ac:dyDescent="0.25">
      <c r="A69" s="29">
        <v>0.65703999999999996</v>
      </c>
      <c r="B69" s="29">
        <v>1.635E-2</v>
      </c>
      <c r="D69" s="27">
        <f t="shared" si="2"/>
        <v>65.703999999999994</v>
      </c>
      <c r="E69" s="27">
        <f t="shared" si="3"/>
        <v>1.635</v>
      </c>
      <c r="F69" s="27">
        <v>0</v>
      </c>
      <c r="H69" s="27">
        <v>65.703999999999994</v>
      </c>
      <c r="I69" s="27">
        <v>1.635</v>
      </c>
      <c r="J69" s="27">
        <v>-63</v>
      </c>
      <c r="L69" s="27">
        <v>65.703999999999994</v>
      </c>
      <c r="M69" s="27">
        <v>1.635</v>
      </c>
      <c r="N69" s="27">
        <v>-126</v>
      </c>
      <c r="P69" s="27">
        <v>65.703999999999994</v>
      </c>
      <c r="Q69" s="27">
        <v>1.635</v>
      </c>
      <c r="R69" s="27">
        <v>-189</v>
      </c>
      <c r="T69" s="27">
        <v>65.703999999999994</v>
      </c>
      <c r="U69" s="27">
        <v>1.635</v>
      </c>
      <c r="V69" s="27">
        <v>-252</v>
      </c>
      <c r="X69" s="27">
        <v>65.703999999999994</v>
      </c>
      <c r="Y69" s="27">
        <v>1.635</v>
      </c>
      <c r="Z69" s="27">
        <v>-315</v>
      </c>
      <c r="AB69" s="27">
        <v>65.703999999999994</v>
      </c>
      <c r="AC69" s="27">
        <v>1.635</v>
      </c>
      <c r="AD69" s="27">
        <v>-378</v>
      </c>
      <c r="AF69" s="27">
        <v>65.703999999999994</v>
      </c>
      <c r="AG69" s="27">
        <v>1.635</v>
      </c>
      <c r="AH69" s="27">
        <v>-441</v>
      </c>
      <c r="AJ69" s="27">
        <v>65.703999999999994</v>
      </c>
      <c r="AK69" s="27">
        <v>1.635</v>
      </c>
      <c r="AL69" s="27">
        <v>-504</v>
      </c>
      <c r="AN69" s="27">
        <v>65.703999999999994</v>
      </c>
      <c r="AO69" s="27">
        <v>1.635</v>
      </c>
      <c r="AP69" s="27">
        <v>-567</v>
      </c>
      <c r="AR69" s="27">
        <v>65.703999999999994</v>
      </c>
      <c r="AS69" s="27">
        <v>1.635</v>
      </c>
      <c r="AT69" s="27">
        <v>-630</v>
      </c>
    </row>
    <row r="70" spans="1:46" x14ac:dyDescent="0.25">
      <c r="A70" s="29">
        <v>0.69784999999999997</v>
      </c>
      <c r="B70" s="29">
        <v>1.721E-2</v>
      </c>
      <c r="D70" s="27">
        <f t="shared" si="2"/>
        <v>69.784999999999997</v>
      </c>
      <c r="E70" s="27">
        <f t="shared" si="3"/>
        <v>1.7209999999999999</v>
      </c>
      <c r="F70" s="27">
        <v>0</v>
      </c>
      <c r="H70" s="27">
        <v>69.784999999999997</v>
      </c>
      <c r="I70" s="27">
        <v>1.7209999999999999</v>
      </c>
      <c r="J70" s="27">
        <v>-63</v>
      </c>
      <c r="L70" s="27">
        <v>69.784999999999997</v>
      </c>
      <c r="M70" s="27">
        <v>1.7209999999999999</v>
      </c>
      <c r="N70" s="27">
        <v>-126</v>
      </c>
      <c r="P70" s="27">
        <v>69.784999999999997</v>
      </c>
      <c r="Q70" s="27">
        <v>1.7209999999999999</v>
      </c>
      <c r="R70" s="27">
        <v>-189</v>
      </c>
      <c r="T70" s="27">
        <v>69.784999999999997</v>
      </c>
      <c r="U70" s="27">
        <v>1.7209999999999999</v>
      </c>
      <c r="V70" s="27">
        <v>-252</v>
      </c>
      <c r="X70" s="27">
        <v>69.784999999999997</v>
      </c>
      <c r="Y70" s="27">
        <v>1.7209999999999999</v>
      </c>
      <c r="Z70" s="27">
        <v>-315</v>
      </c>
      <c r="AB70" s="27">
        <v>69.784999999999997</v>
      </c>
      <c r="AC70" s="27">
        <v>1.7209999999999999</v>
      </c>
      <c r="AD70" s="27">
        <v>-378</v>
      </c>
      <c r="AF70" s="27">
        <v>69.784999999999997</v>
      </c>
      <c r="AG70" s="27">
        <v>1.7209999999999999</v>
      </c>
      <c r="AH70" s="27">
        <v>-441</v>
      </c>
      <c r="AJ70" s="27">
        <v>69.784999999999997</v>
      </c>
      <c r="AK70" s="27">
        <v>1.7209999999999999</v>
      </c>
      <c r="AL70" s="27">
        <v>-504</v>
      </c>
      <c r="AN70" s="27">
        <v>69.784999999999997</v>
      </c>
      <c r="AO70" s="27">
        <v>1.7209999999999999</v>
      </c>
      <c r="AP70" s="27">
        <v>-567</v>
      </c>
      <c r="AR70" s="27">
        <v>69.784999999999997</v>
      </c>
      <c r="AS70" s="27">
        <v>1.7209999999999999</v>
      </c>
      <c r="AT70" s="27">
        <v>-630</v>
      </c>
    </row>
    <row r="71" spans="1:46" x14ac:dyDescent="0.25">
      <c r="A71" s="29">
        <v>0.73734999999999995</v>
      </c>
      <c r="B71" s="29">
        <v>1.7600000000000001E-2</v>
      </c>
      <c r="D71" s="27">
        <f t="shared" si="2"/>
        <v>73.734999999999999</v>
      </c>
      <c r="E71" s="27">
        <f t="shared" si="3"/>
        <v>1.76</v>
      </c>
      <c r="F71" s="27">
        <v>0</v>
      </c>
      <c r="H71" s="27">
        <v>73.734999999999999</v>
      </c>
      <c r="I71" s="27">
        <v>1.76</v>
      </c>
      <c r="J71" s="27">
        <v>-63</v>
      </c>
      <c r="L71" s="27">
        <v>73.734999999999999</v>
      </c>
      <c r="M71" s="27">
        <v>1.76</v>
      </c>
      <c r="N71" s="27">
        <v>-126</v>
      </c>
      <c r="P71" s="27">
        <v>73.734999999999999</v>
      </c>
      <c r="Q71" s="27">
        <v>1.76</v>
      </c>
      <c r="R71" s="27">
        <v>-189</v>
      </c>
      <c r="T71" s="27">
        <v>73.734999999999999</v>
      </c>
      <c r="U71" s="27">
        <v>1.76</v>
      </c>
      <c r="V71" s="27">
        <v>-252</v>
      </c>
      <c r="X71" s="27">
        <v>73.734999999999999</v>
      </c>
      <c r="Y71" s="27">
        <v>1.76</v>
      </c>
      <c r="Z71" s="27">
        <v>-315</v>
      </c>
      <c r="AB71" s="27">
        <v>73.734999999999999</v>
      </c>
      <c r="AC71" s="27">
        <v>1.76</v>
      </c>
      <c r="AD71" s="27">
        <v>-378</v>
      </c>
      <c r="AF71" s="27">
        <v>73.734999999999999</v>
      </c>
      <c r="AG71" s="27">
        <v>1.76</v>
      </c>
      <c r="AH71" s="27">
        <v>-441</v>
      </c>
      <c r="AJ71" s="27">
        <v>73.734999999999999</v>
      </c>
      <c r="AK71" s="27">
        <v>1.76</v>
      </c>
      <c r="AL71" s="27">
        <v>-504</v>
      </c>
      <c r="AN71" s="27">
        <v>73.734999999999999</v>
      </c>
      <c r="AO71" s="27">
        <v>1.76</v>
      </c>
      <c r="AP71" s="27">
        <v>-567</v>
      </c>
      <c r="AR71" s="27">
        <v>73.734999999999999</v>
      </c>
      <c r="AS71" s="27">
        <v>1.76</v>
      </c>
      <c r="AT71" s="27">
        <v>-630</v>
      </c>
    </row>
    <row r="72" spans="1:46" x14ac:dyDescent="0.25">
      <c r="A72" s="29">
        <v>0.7752</v>
      </c>
      <c r="B72" s="29">
        <v>1.7510000000000001E-2</v>
      </c>
      <c r="D72" s="27">
        <f t="shared" si="2"/>
        <v>77.52</v>
      </c>
      <c r="E72" s="27">
        <f t="shared" si="3"/>
        <v>1.7510000000000001</v>
      </c>
      <c r="F72" s="27">
        <v>0</v>
      </c>
      <c r="H72" s="27">
        <v>77.52</v>
      </c>
      <c r="I72" s="27">
        <v>1.7510000000000001</v>
      </c>
      <c r="J72" s="27">
        <v>-63</v>
      </c>
      <c r="L72" s="27">
        <v>77.52</v>
      </c>
      <c r="M72" s="27">
        <v>1.7510000000000001</v>
      </c>
      <c r="N72" s="27">
        <v>-126</v>
      </c>
      <c r="P72" s="27">
        <v>77.52</v>
      </c>
      <c r="Q72" s="27">
        <v>1.7510000000000001</v>
      </c>
      <c r="R72" s="27">
        <v>-189</v>
      </c>
      <c r="T72" s="27">
        <v>77.52</v>
      </c>
      <c r="U72" s="27">
        <v>1.7510000000000001</v>
      </c>
      <c r="V72" s="27">
        <v>-252</v>
      </c>
      <c r="X72" s="27">
        <v>77.52</v>
      </c>
      <c r="Y72" s="27">
        <v>1.7510000000000001</v>
      </c>
      <c r="Z72" s="27">
        <v>-315</v>
      </c>
      <c r="AB72" s="27">
        <v>77.52</v>
      </c>
      <c r="AC72" s="27">
        <v>1.7510000000000001</v>
      </c>
      <c r="AD72" s="27">
        <v>-378</v>
      </c>
      <c r="AF72" s="27">
        <v>77.52</v>
      </c>
      <c r="AG72" s="27">
        <v>1.7510000000000001</v>
      </c>
      <c r="AH72" s="27">
        <v>-441</v>
      </c>
      <c r="AJ72" s="27">
        <v>77.52</v>
      </c>
      <c r="AK72" s="27">
        <v>1.7510000000000001</v>
      </c>
      <c r="AL72" s="27">
        <v>-504</v>
      </c>
      <c r="AN72" s="27">
        <v>77.52</v>
      </c>
      <c r="AO72" s="27">
        <v>1.7510000000000001</v>
      </c>
      <c r="AP72" s="27">
        <v>-567</v>
      </c>
      <c r="AR72" s="27">
        <v>77.52</v>
      </c>
      <c r="AS72" s="27">
        <v>1.7510000000000001</v>
      </c>
      <c r="AT72" s="27">
        <v>-630</v>
      </c>
    </row>
    <row r="73" spans="1:46" x14ac:dyDescent="0.25">
      <c r="A73" s="29">
        <v>0.81108000000000002</v>
      </c>
      <c r="B73" s="29">
        <v>1.695E-2</v>
      </c>
      <c r="D73" s="27">
        <f t="shared" si="2"/>
        <v>81.108000000000004</v>
      </c>
      <c r="E73" s="27">
        <f t="shared" si="3"/>
        <v>1.6950000000000001</v>
      </c>
      <c r="F73" s="27">
        <v>0</v>
      </c>
      <c r="H73" s="27">
        <v>81.108000000000004</v>
      </c>
      <c r="I73" s="27">
        <v>1.6950000000000001</v>
      </c>
      <c r="J73" s="27">
        <v>-63</v>
      </c>
      <c r="L73" s="27">
        <v>81.108000000000004</v>
      </c>
      <c r="M73" s="27">
        <v>1.6950000000000001</v>
      </c>
      <c r="N73" s="27">
        <v>-126</v>
      </c>
      <c r="P73" s="27">
        <v>81.108000000000004</v>
      </c>
      <c r="Q73" s="27">
        <v>1.6950000000000001</v>
      </c>
      <c r="R73" s="27">
        <v>-189</v>
      </c>
      <c r="T73" s="27">
        <v>81.108000000000004</v>
      </c>
      <c r="U73" s="27">
        <v>1.6950000000000001</v>
      </c>
      <c r="V73" s="27">
        <v>-252</v>
      </c>
      <c r="X73" s="27">
        <v>81.108000000000004</v>
      </c>
      <c r="Y73" s="27">
        <v>1.6950000000000001</v>
      </c>
      <c r="Z73" s="27">
        <v>-315</v>
      </c>
      <c r="AB73" s="27">
        <v>81.108000000000004</v>
      </c>
      <c r="AC73" s="27">
        <v>1.6950000000000001</v>
      </c>
      <c r="AD73" s="27">
        <v>-378</v>
      </c>
      <c r="AF73" s="27">
        <v>81.108000000000004</v>
      </c>
      <c r="AG73" s="27">
        <v>1.6950000000000001</v>
      </c>
      <c r="AH73" s="27">
        <v>-441</v>
      </c>
      <c r="AJ73" s="27">
        <v>81.108000000000004</v>
      </c>
      <c r="AK73" s="27">
        <v>1.6950000000000001</v>
      </c>
      <c r="AL73" s="27">
        <v>-504</v>
      </c>
      <c r="AN73" s="27">
        <v>81.108000000000004</v>
      </c>
      <c r="AO73" s="27">
        <v>1.6950000000000001</v>
      </c>
      <c r="AP73" s="27">
        <v>-567</v>
      </c>
      <c r="AR73" s="27">
        <v>81.108000000000004</v>
      </c>
      <c r="AS73" s="27">
        <v>1.6950000000000001</v>
      </c>
      <c r="AT73" s="27">
        <v>-630</v>
      </c>
    </row>
    <row r="74" spans="1:46" x14ac:dyDescent="0.25">
      <c r="A74" s="29">
        <v>0.84467999999999999</v>
      </c>
      <c r="B74" s="29">
        <v>1.592E-2</v>
      </c>
      <c r="D74" s="27">
        <f t="shared" si="2"/>
        <v>84.468000000000004</v>
      </c>
      <c r="E74" s="27">
        <f t="shared" si="3"/>
        <v>1.5920000000000001</v>
      </c>
      <c r="F74" s="27">
        <v>0</v>
      </c>
      <c r="H74" s="27">
        <v>84.468000000000004</v>
      </c>
      <c r="I74" s="27">
        <v>1.5920000000000001</v>
      </c>
      <c r="J74" s="27">
        <v>-63</v>
      </c>
      <c r="L74" s="27">
        <v>84.468000000000004</v>
      </c>
      <c r="M74" s="27">
        <v>1.5920000000000001</v>
      </c>
      <c r="N74" s="27">
        <v>-126</v>
      </c>
      <c r="P74" s="27">
        <v>84.468000000000004</v>
      </c>
      <c r="Q74" s="27">
        <v>1.5920000000000001</v>
      </c>
      <c r="R74" s="27">
        <v>-189</v>
      </c>
      <c r="T74" s="27">
        <v>84.468000000000004</v>
      </c>
      <c r="U74" s="27">
        <v>1.5920000000000001</v>
      </c>
      <c r="V74" s="27">
        <v>-252</v>
      </c>
      <c r="X74" s="27">
        <v>84.468000000000004</v>
      </c>
      <c r="Y74" s="27">
        <v>1.5920000000000001</v>
      </c>
      <c r="Z74" s="27">
        <v>-315</v>
      </c>
      <c r="AB74" s="27">
        <v>84.468000000000004</v>
      </c>
      <c r="AC74" s="27">
        <v>1.5920000000000001</v>
      </c>
      <c r="AD74" s="27">
        <v>-378</v>
      </c>
      <c r="AF74" s="27">
        <v>84.468000000000004</v>
      </c>
      <c r="AG74" s="27">
        <v>1.5920000000000001</v>
      </c>
      <c r="AH74" s="27">
        <v>-441</v>
      </c>
      <c r="AJ74" s="27">
        <v>84.468000000000004</v>
      </c>
      <c r="AK74" s="27">
        <v>1.5920000000000001</v>
      </c>
      <c r="AL74" s="27">
        <v>-504</v>
      </c>
      <c r="AN74" s="27">
        <v>84.468000000000004</v>
      </c>
      <c r="AO74" s="27">
        <v>1.5920000000000001</v>
      </c>
      <c r="AP74" s="27">
        <v>-567</v>
      </c>
      <c r="AR74" s="27">
        <v>84.468000000000004</v>
      </c>
      <c r="AS74" s="27">
        <v>1.5920000000000001</v>
      </c>
      <c r="AT74" s="27">
        <v>-630</v>
      </c>
    </row>
    <row r="75" spans="1:46" x14ac:dyDescent="0.25">
      <c r="A75" s="29">
        <v>0.87566999999999995</v>
      </c>
      <c r="B75" s="29">
        <v>1.447E-2</v>
      </c>
      <c r="D75" s="27">
        <f t="shared" si="2"/>
        <v>87.566999999999993</v>
      </c>
      <c r="E75" s="27">
        <f t="shared" si="3"/>
        <v>1.4470000000000001</v>
      </c>
      <c r="F75" s="27">
        <v>0</v>
      </c>
      <c r="H75" s="27">
        <v>87.566999999999993</v>
      </c>
      <c r="I75" s="27">
        <v>1.4470000000000001</v>
      </c>
      <c r="J75" s="27">
        <v>-63</v>
      </c>
      <c r="L75" s="27">
        <v>87.566999999999993</v>
      </c>
      <c r="M75" s="27">
        <v>1.4470000000000001</v>
      </c>
      <c r="N75" s="27">
        <v>-126</v>
      </c>
      <c r="P75" s="27">
        <v>87.566999999999993</v>
      </c>
      <c r="Q75" s="27">
        <v>1.4470000000000001</v>
      </c>
      <c r="R75" s="27">
        <v>-189</v>
      </c>
      <c r="T75" s="27">
        <v>87.566999999999993</v>
      </c>
      <c r="U75" s="27">
        <v>1.4470000000000001</v>
      </c>
      <c r="V75" s="27">
        <v>-252</v>
      </c>
      <c r="X75" s="27">
        <v>87.566999999999993</v>
      </c>
      <c r="Y75" s="27">
        <v>1.4470000000000001</v>
      </c>
      <c r="Z75" s="27">
        <v>-315</v>
      </c>
      <c r="AB75" s="27">
        <v>87.566999999999993</v>
      </c>
      <c r="AC75" s="27">
        <v>1.4470000000000001</v>
      </c>
      <c r="AD75" s="27">
        <v>-378</v>
      </c>
      <c r="AF75" s="27">
        <v>87.566999999999993</v>
      </c>
      <c r="AG75" s="27">
        <v>1.4470000000000001</v>
      </c>
      <c r="AH75" s="27">
        <v>-441</v>
      </c>
      <c r="AJ75" s="27">
        <v>87.566999999999993</v>
      </c>
      <c r="AK75" s="27">
        <v>1.4470000000000001</v>
      </c>
      <c r="AL75" s="27">
        <v>-504</v>
      </c>
      <c r="AN75" s="27">
        <v>87.566999999999993</v>
      </c>
      <c r="AO75" s="27">
        <v>1.4470000000000001</v>
      </c>
      <c r="AP75" s="27">
        <v>-567</v>
      </c>
      <c r="AR75" s="27">
        <v>87.566999999999993</v>
      </c>
      <c r="AS75" s="27">
        <v>1.4470000000000001</v>
      </c>
      <c r="AT75" s="27">
        <v>-630</v>
      </c>
    </row>
    <row r="76" spans="1:46" x14ac:dyDescent="0.25">
      <c r="A76" s="29">
        <v>0.90376999999999996</v>
      </c>
      <c r="B76" s="29">
        <v>1.265E-2</v>
      </c>
      <c r="D76" s="27">
        <f t="shared" si="2"/>
        <v>90.376999999999995</v>
      </c>
      <c r="E76" s="27">
        <f t="shared" si="3"/>
        <v>1.2649999999999999</v>
      </c>
      <c r="F76" s="27">
        <v>0</v>
      </c>
      <c r="H76" s="27">
        <v>90.376999999999995</v>
      </c>
      <c r="I76" s="27">
        <v>1.2649999999999999</v>
      </c>
      <c r="J76" s="27">
        <v>-63</v>
      </c>
      <c r="L76" s="27">
        <v>90.376999999999995</v>
      </c>
      <c r="M76" s="27">
        <v>1.2649999999999999</v>
      </c>
      <c r="N76" s="27">
        <v>-126</v>
      </c>
      <c r="P76" s="27">
        <v>90.376999999999995</v>
      </c>
      <c r="Q76" s="27">
        <v>1.2649999999999999</v>
      </c>
      <c r="R76" s="27">
        <v>-189</v>
      </c>
      <c r="T76" s="27">
        <v>90.376999999999995</v>
      </c>
      <c r="U76" s="27">
        <v>1.2649999999999999</v>
      </c>
      <c r="V76" s="27">
        <v>-252</v>
      </c>
      <c r="X76" s="27">
        <v>90.376999999999995</v>
      </c>
      <c r="Y76" s="27">
        <v>1.2649999999999999</v>
      </c>
      <c r="Z76" s="27">
        <v>-315</v>
      </c>
      <c r="AB76" s="27">
        <v>90.376999999999995</v>
      </c>
      <c r="AC76" s="27">
        <v>1.2649999999999999</v>
      </c>
      <c r="AD76" s="27">
        <v>-378</v>
      </c>
      <c r="AF76" s="27">
        <v>90.376999999999995</v>
      </c>
      <c r="AG76" s="27">
        <v>1.2649999999999999</v>
      </c>
      <c r="AH76" s="27">
        <v>-441</v>
      </c>
      <c r="AJ76" s="27">
        <v>90.376999999999995</v>
      </c>
      <c r="AK76" s="27">
        <v>1.2649999999999999</v>
      </c>
      <c r="AL76" s="27">
        <v>-504</v>
      </c>
      <c r="AN76" s="27">
        <v>90.376999999999995</v>
      </c>
      <c r="AO76" s="27">
        <v>1.2649999999999999</v>
      </c>
      <c r="AP76" s="27">
        <v>-567</v>
      </c>
      <c r="AR76" s="27">
        <v>90.376999999999995</v>
      </c>
      <c r="AS76" s="27">
        <v>1.2649999999999999</v>
      </c>
      <c r="AT76" s="27">
        <v>-630</v>
      </c>
    </row>
    <row r="77" spans="1:46" x14ac:dyDescent="0.25">
      <c r="A77" s="29">
        <v>0.92871000000000004</v>
      </c>
      <c r="B77" s="29">
        <v>1.056E-2</v>
      </c>
      <c r="D77" s="27">
        <f t="shared" si="2"/>
        <v>92.871000000000009</v>
      </c>
      <c r="E77" s="27">
        <f t="shared" si="3"/>
        <v>1.056</v>
      </c>
      <c r="F77" s="27">
        <v>0</v>
      </c>
      <c r="H77" s="27">
        <v>92.871000000000009</v>
      </c>
      <c r="I77" s="27">
        <v>1.056</v>
      </c>
      <c r="J77" s="27">
        <v>-63</v>
      </c>
      <c r="L77" s="27">
        <v>92.871000000000009</v>
      </c>
      <c r="M77" s="27">
        <v>1.056</v>
      </c>
      <c r="N77" s="27">
        <v>-126</v>
      </c>
      <c r="P77" s="27">
        <v>92.871000000000009</v>
      </c>
      <c r="Q77" s="27">
        <v>1.056</v>
      </c>
      <c r="R77" s="27">
        <v>-189</v>
      </c>
      <c r="T77" s="27">
        <v>92.871000000000009</v>
      </c>
      <c r="U77" s="27">
        <v>1.056</v>
      </c>
      <c r="V77" s="27">
        <v>-252</v>
      </c>
      <c r="X77" s="27">
        <v>92.871000000000009</v>
      </c>
      <c r="Y77" s="27">
        <v>1.056</v>
      </c>
      <c r="Z77" s="27">
        <v>-315</v>
      </c>
      <c r="AB77" s="27">
        <v>92.871000000000009</v>
      </c>
      <c r="AC77" s="27">
        <v>1.056</v>
      </c>
      <c r="AD77" s="27">
        <v>-378</v>
      </c>
      <c r="AF77" s="27">
        <v>92.871000000000009</v>
      </c>
      <c r="AG77" s="27">
        <v>1.056</v>
      </c>
      <c r="AH77" s="27">
        <v>-441</v>
      </c>
      <c r="AJ77" s="27">
        <v>92.871000000000009</v>
      </c>
      <c r="AK77" s="27">
        <v>1.056</v>
      </c>
      <c r="AL77" s="27">
        <v>-504</v>
      </c>
      <c r="AN77" s="27">
        <v>92.871000000000009</v>
      </c>
      <c r="AO77" s="27">
        <v>1.056</v>
      </c>
      <c r="AP77" s="27">
        <v>-567</v>
      </c>
      <c r="AR77" s="27">
        <v>92.871000000000009</v>
      </c>
      <c r="AS77" s="27">
        <v>1.056</v>
      </c>
      <c r="AT77" s="27">
        <v>-630</v>
      </c>
    </row>
    <row r="78" spans="1:46" x14ac:dyDescent="0.25">
      <c r="A78" s="29">
        <v>0.95023999999999997</v>
      </c>
      <c r="B78" s="29">
        <v>8.2799999999999992E-3</v>
      </c>
      <c r="D78" s="27">
        <f t="shared" si="2"/>
        <v>95.024000000000001</v>
      </c>
      <c r="E78" s="27">
        <f t="shared" si="3"/>
        <v>0.82799999999999996</v>
      </c>
      <c r="F78" s="27">
        <v>0</v>
      </c>
      <c r="H78" s="27">
        <v>95.024000000000001</v>
      </c>
      <c r="I78" s="27">
        <v>0.82799999999999996</v>
      </c>
      <c r="J78" s="27">
        <v>-63</v>
      </c>
      <c r="L78" s="27">
        <v>95.024000000000001</v>
      </c>
      <c r="M78" s="27">
        <v>0.82799999999999996</v>
      </c>
      <c r="N78" s="27">
        <v>-126</v>
      </c>
      <c r="P78" s="27">
        <v>95.024000000000001</v>
      </c>
      <c r="Q78" s="27">
        <v>0.82799999999999996</v>
      </c>
      <c r="R78" s="27">
        <v>-189</v>
      </c>
      <c r="T78" s="27">
        <v>95.024000000000001</v>
      </c>
      <c r="U78" s="27">
        <v>0.82799999999999996</v>
      </c>
      <c r="V78" s="27">
        <v>-252</v>
      </c>
      <c r="X78" s="27">
        <v>95.024000000000001</v>
      </c>
      <c r="Y78" s="27">
        <v>0.82799999999999996</v>
      </c>
      <c r="Z78" s="27">
        <v>-315</v>
      </c>
      <c r="AB78" s="27">
        <v>95.024000000000001</v>
      </c>
      <c r="AC78" s="27">
        <v>0.82799999999999996</v>
      </c>
      <c r="AD78" s="27">
        <v>-378</v>
      </c>
      <c r="AF78" s="27">
        <v>95.024000000000001</v>
      </c>
      <c r="AG78" s="27">
        <v>0.82799999999999996</v>
      </c>
      <c r="AH78" s="27">
        <v>-441</v>
      </c>
      <c r="AJ78" s="27">
        <v>95.024000000000001</v>
      </c>
      <c r="AK78" s="27">
        <v>0.82799999999999996</v>
      </c>
      <c r="AL78" s="27">
        <v>-504</v>
      </c>
      <c r="AN78" s="27">
        <v>95.024000000000001</v>
      </c>
      <c r="AO78" s="27">
        <v>0.82799999999999996</v>
      </c>
      <c r="AP78" s="27">
        <v>-567</v>
      </c>
      <c r="AR78" s="27">
        <v>95.024000000000001</v>
      </c>
      <c r="AS78" s="27">
        <v>0.82799999999999996</v>
      </c>
      <c r="AT78" s="27">
        <v>-630</v>
      </c>
    </row>
    <row r="79" spans="1:46" x14ac:dyDescent="0.25">
      <c r="A79" s="29">
        <v>0.96814</v>
      </c>
      <c r="B79" s="29">
        <v>5.9100000000000003E-3</v>
      </c>
      <c r="D79" s="27">
        <f t="shared" si="2"/>
        <v>96.813999999999993</v>
      </c>
      <c r="E79" s="27">
        <f t="shared" si="3"/>
        <v>0.59100000000000008</v>
      </c>
      <c r="F79" s="27">
        <v>0</v>
      </c>
      <c r="H79" s="27">
        <v>96.813999999999993</v>
      </c>
      <c r="I79" s="27">
        <v>0.59100000000000008</v>
      </c>
      <c r="J79" s="27">
        <v>-63</v>
      </c>
      <c r="L79" s="27">
        <v>96.813999999999993</v>
      </c>
      <c r="M79" s="27">
        <v>0.59100000000000008</v>
      </c>
      <c r="N79" s="27">
        <v>-126</v>
      </c>
      <c r="P79" s="27">
        <v>96.813999999999993</v>
      </c>
      <c r="Q79" s="27">
        <v>0.59100000000000008</v>
      </c>
      <c r="R79" s="27">
        <v>-189</v>
      </c>
      <c r="T79" s="27">
        <v>96.813999999999993</v>
      </c>
      <c r="U79" s="27">
        <v>0.59100000000000008</v>
      </c>
      <c r="V79" s="27">
        <v>-252</v>
      </c>
      <c r="X79" s="27">
        <v>96.813999999999993</v>
      </c>
      <c r="Y79" s="27">
        <v>0.59100000000000008</v>
      </c>
      <c r="Z79" s="27">
        <v>-315</v>
      </c>
      <c r="AB79" s="27">
        <v>96.813999999999993</v>
      </c>
      <c r="AC79" s="27">
        <v>0.59100000000000008</v>
      </c>
      <c r="AD79" s="27">
        <v>-378</v>
      </c>
      <c r="AF79" s="27">
        <v>96.813999999999993</v>
      </c>
      <c r="AG79" s="27">
        <v>0.59100000000000008</v>
      </c>
      <c r="AH79" s="27">
        <v>-441</v>
      </c>
      <c r="AJ79" s="27">
        <v>96.813999999999993</v>
      </c>
      <c r="AK79" s="27">
        <v>0.59100000000000008</v>
      </c>
      <c r="AL79" s="27">
        <v>-504</v>
      </c>
      <c r="AN79" s="27">
        <v>96.813999999999993</v>
      </c>
      <c r="AO79" s="27">
        <v>0.59100000000000008</v>
      </c>
      <c r="AP79" s="27">
        <v>-567</v>
      </c>
      <c r="AR79" s="27">
        <v>96.813999999999993</v>
      </c>
      <c r="AS79" s="27">
        <v>0.59100000000000008</v>
      </c>
      <c r="AT79" s="27">
        <v>-630</v>
      </c>
    </row>
    <row r="80" spans="1:46" x14ac:dyDescent="0.25">
      <c r="A80" s="29">
        <v>0.98214999999999997</v>
      </c>
      <c r="B80" s="29">
        <v>3.6099999999999999E-3</v>
      </c>
      <c r="D80" s="27">
        <f t="shared" si="2"/>
        <v>98.215000000000003</v>
      </c>
      <c r="E80" s="27">
        <f t="shared" si="3"/>
        <v>0.36099999999999999</v>
      </c>
      <c r="F80" s="27">
        <v>0</v>
      </c>
      <c r="H80" s="27">
        <v>98.215000000000003</v>
      </c>
      <c r="I80" s="27">
        <v>0.36099999999999999</v>
      </c>
      <c r="J80" s="27">
        <v>-63</v>
      </c>
      <c r="L80" s="27">
        <v>98.215000000000003</v>
      </c>
      <c r="M80" s="27">
        <v>0.36099999999999999</v>
      </c>
      <c r="N80" s="27">
        <v>-126</v>
      </c>
      <c r="P80" s="27">
        <v>98.215000000000003</v>
      </c>
      <c r="Q80" s="27">
        <v>0.36099999999999999</v>
      </c>
      <c r="R80" s="27">
        <v>-189</v>
      </c>
      <c r="T80" s="27">
        <v>98.215000000000003</v>
      </c>
      <c r="U80" s="27">
        <v>0.36099999999999999</v>
      </c>
      <c r="V80" s="27">
        <v>-252</v>
      </c>
      <c r="X80" s="27">
        <v>98.215000000000003</v>
      </c>
      <c r="Y80" s="27">
        <v>0.36099999999999999</v>
      </c>
      <c r="Z80" s="27">
        <v>-315</v>
      </c>
      <c r="AB80" s="27">
        <v>98.215000000000003</v>
      </c>
      <c r="AC80" s="27">
        <v>0.36099999999999999</v>
      </c>
      <c r="AD80" s="27">
        <v>-378</v>
      </c>
      <c r="AF80" s="27">
        <v>98.215000000000003</v>
      </c>
      <c r="AG80" s="27">
        <v>0.36099999999999999</v>
      </c>
      <c r="AH80" s="27">
        <v>-441</v>
      </c>
      <c r="AJ80" s="27">
        <v>98.215000000000003</v>
      </c>
      <c r="AK80" s="27">
        <v>0.36099999999999999</v>
      </c>
      <c r="AL80" s="27">
        <v>-504</v>
      </c>
      <c r="AN80" s="27">
        <v>98.215000000000003</v>
      </c>
      <c r="AO80" s="27">
        <v>0.36099999999999999</v>
      </c>
      <c r="AP80" s="27">
        <v>-567</v>
      </c>
      <c r="AR80" s="27">
        <v>98.215000000000003</v>
      </c>
      <c r="AS80" s="27">
        <v>0.36099999999999999</v>
      </c>
      <c r="AT80" s="27">
        <v>-630</v>
      </c>
    </row>
    <row r="81" spans="1:46" x14ac:dyDescent="0.25">
      <c r="A81" s="29">
        <v>0.99209000000000003</v>
      </c>
      <c r="B81" s="29">
        <v>1.6999999999999999E-3</v>
      </c>
      <c r="D81" s="27">
        <f t="shared" si="2"/>
        <v>99.209000000000003</v>
      </c>
      <c r="E81" s="27">
        <f t="shared" si="3"/>
        <v>0.16999999999999998</v>
      </c>
      <c r="F81" s="27">
        <v>0</v>
      </c>
      <c r="H81" s="27">
        <v>99.209000000000003</v>
      </c>
      <c r="I81" s="27">
        <v>0.16999999999999998</v>
      </c>
      <c r="J81" s="27">
        <v>-63</v>
      </c>
      <c r="L81" s="27">
        <v>99.209000000000003</v>
      </c>
      <c r="M81" s="27">
        <v>0.16999999999999998</v>
      </c>
      <c r="N81" s="27">
        <v>-126</v>
      </c>
      <c r="P81" s="27">
        <v>99.209000000000003</v>
      </c>
      <c r="Q81" s="27">
        <v>0.16999999999999998</v>
      </c>
      <c r="R81" s="27">
        <v>-189</v>
      </c>
      <c r="T81" s="27">
        <v>99.209000000000003</v>
      </c>
      <c r="U81" s="27">
        <v>0.16999999999999998</v>
      </c>
      <c r="V81" s="27">
        <v>-252</v>
      </c>
      <c r="X81" s="27">
        <v>99.209000000000003</v>
      </c>
      <c r="Y81" s="27">
        <v>0.16999999999999998</v>
      </c>
      <c r="Z81" s="27">
        <v>-315</v>
      </c>
      <c r="AB81" s="27">
        <v>99.209000000000003</v>
      </c>
      <c r="AC81" s="27">
        <v>0.16999999999999998</v>
      </c>
      <c r="AD81" s="27">
        <v>-378</v>
      </c>
      <c r="AF81" s="27">
        <v>99.209000000000003</v>
      </c>
      <c r="AG81" s="27">
        <v>0.16999999999999998</v>
      </c>
      <c r="AH81" s="27">
        <v>-441</v>
      </c>
      <c r="AJ81" s="27">
        <v>99.209000000000003</v>
      </c>
      <c r="AK81" s="27">
        <v>0.16999999999999998</v>
      </c>
      <c r="AL81" s="27">
        <v>-504</v>
      </c>
      <c r="AN81" s="27">
        <v>99.209000000000003</v>
      </c>
      <c r="AO81" s="27">
        <v>0.16999999999999998</v>
      </c>
      <c r="AP81" s="27">
        <v>-567</v>
      </c>
      <c r="AR81" s="27">
        <v>99.209000000000003</v>
      </c>
      <c r="AS81" s="27">
        <v>0.16999999999999998</v>
      </c>
      <c r="AT81" s="27">
        <v>-630</v>
      </c>
    </row>
    <row r="82" spans="1:46" x14ac:dyDescent="0.25">
      <c r="A82" s="29">
        <v>0.99802999999999997</v>
      </c>
      <c r="B82" s="29">
        <v>4.4999999999999999E-4</v>
      </c>
      <c r="D82" s="27">
        <f t="shared" si="2"/>
        <v>99.802999999999997</v>
      </c>
      <c r="E82" s="27">
        <f t="shared" si="3"/>
        <v>4.4999999999999998E-2</v>
      </c>
      <c r="F82" s="27">
        <v>0</v>
      </c>
      <c r="H82" s="27">
        <v>99.802999999999997</v>
      </c>
      <c r="I82" s="27">
        <v>4.4999999999999998E-2</v>
      </c>
      <c r="J82" s="27">
        <v>-63</v>
      </c>
      <c r="L82" s="27">
        <v>99.802999999999997</v>
      </c>
      <c r="M82" s="27">
        <v>4.4999999999999998E-2</v>
      </c>
      <c r="N82" s="27">
        <v>-126</v>
      </c>
      <c r="P82" s="27">
        <v>99.802999999999997</v>
      </c>
      <c r="Q82" s="27">
        <v>4.4999999999999998E-2</v>
      </c>
      <c r="R82" s="27">
        <v>-189</v>
      </c>
      <c r="T82" s="27">
        <v>99.802999999999997</v>
      </c>
      <c r="U82" s="27">
        <v>4.4999999999999998E-2</v>
      </c>
      <c r="V82" s="27">
        <v>-252</v>
      </c>
      <c r="X82" s="27">
        <v>99.802999999999997</v>
      </c>
      <c r="Y82" s="27">
        <v>4.4999999999999998E-2</v>
      </c>
      <c r="Z82" s="27">
        <v>-315</v>
      </c>
      <c r="AB82" s="27">
        <v>99.802999999999997</v>
      </c>
      <c r="AC82" s="27">
        <v>4.4999999999999998E-2</v>
      </c>
      <c r="AD82" s="27">
        <v>-378</v>
      </c>
      <c r="AF82" s="27">
        <v>99.802999999999997</v>
      </c>
      <c r="AG82" s="27">
        <v>4.4999999999999998E-2</v>
      </c>
      <c r="AH82" s="27">
        <v>-441</v>
      </c>
      <c r="AJ82" s="27">
        <v>99.802999999999997</v>
      </c>
      <c r="AK82" s="27">
        <v>4.4999999999999998E-2</v>
      </c>
      <c r="AL82" s="27">
        <v>-504</v>
      </c>
      <c r="AN82" s="27">
        <v>99.802999999999997</v>
      </c>
      <c r="AO82" s="27">
        <v>4.4999999999999998E-2</v>
      </c>
      <c r="AP82" s="27">
        <v>-567</v>
      </c>
      <c r="AR82" s="27">
        <v>99.802999999999997</v>
      </c>
      <c r="AS82" s="27">
        <v>4.4999999999999998E-2</v>
      </c>
      <c r="AT82" s="27">
        <v>-630</v>
      </c>
    </row>
    <row r="83" spans="1:46" x14ac:dyDescent="0.25">
      <c r="A83" s="28">
        <v>1</v>
      </c>
      <c r="B83" s="27">
        <v>0</v>
      </c>
      <c r="D83" s="27">
        <f t="shared" si="2"/>
        <v>100</v>
      </c>
      <c r="E83" s="27">
        <f t="shared" si="3"/>
        <v>0</v>
      </c>
      <c r="F83" s="27">
        <v>0</v>
      </c>
      <c r="H83" s="27">
        <v>100</v>
      </c>
      <c r="I83" s="27">
        <v>0</v>
      </c>
      <c r="J83" s="27">
        <v>-63</v>
      </c>
      <c r="L83" s="27">
        <v>100</v>
      </c>
      <c r="M83" s="27">
        <v>0</v>
      </c>
      <c r="N83" s="27">
        <v>-126</v>
      </c>
      <c r="P83" s="27">
        <v>100</v>
      </c>
      <c r="Q83" s="27">
        <v>0</v>
      </c>
      <c r="R83" s="27">
        <v>-189</v>
      </c>
      <c r="T83" s="27">
        <v>100</v>
      </c>
      <c r="U83" s="27">
        <v>0</v>
      </c>
      <c r="V83" s="27">
        <v>-252</v>
      </c>
      <c r="X83" s="27">
        <v>100</v>
      </c>
      <c r="Y83" s="27">
        <v>0</v>
      </c>
      <c r="Z83" s="27">
        <v>-315</v>
      </c>
      <c r="AB83" s="27">
        <v>100</v>
      </c>
      <c r="AC83" s="27">
        <v>0</v>
      </c>
      <c r="AD83" s="27">
        <v>-378</v>
      </c>
      <c r="AF83" s="27">
        <v>100</v>
      </c>
      <c r="AG83" s="27">
        <v>0</v>
      </c>
      <c r="AH83" s="27">
        <v>-441</v>
      </c>
      <c r="AJ83" s="27">
        <v>100</v>
      </c>
      <c r="AK83" s="27">
        <v>0</v>
      </c>
      <c r="AL83" s="27">
        <v>-504</v>
      </c>
      <c r="AN83" s="27">
        <v>100</v>
      </c>
      <c r="AO83" s="27">
        <v>0</v>
      </c>
      <c r="AP83" s="27">
        <v>-567</v>
      </c>
      <c r="AR83" s="27">
        <v>100</v>
      </c>
      <c r="AS83" s="27">
        <v>0</v>
      </c>
      <c r="AT83" s="27">
        <v>-630</v>
      </c>
    </row>
  </sheetData>
  <mergeCells count="12">
    <mergeCell ref="A1:B1"/>
    <mergeCell ref="AR1:AT1"/>
    <mergeCell ref="D1:F1"/>
    <mergeCell ref="H1:J1"/>
    <mergeCell ref="L1:N1"/>
    <mergeCell ref="P1:R1"/>
    <mergeCell ref="T1:V1"/>
    <mergeCell ref="X1:Z1"/>
    <mergeCell ref="AB1:AD1"/>
    <mergeCell ref="AF1:AH1"/>
    <mergeCell ref="AJ1:AL1"/>
    <mergeCell ref="AN1:A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Coordinate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62812</dc:creator>
  <cp:lastModifiedBy>62812</cp:lastModifiedBy>
  <dcterms:created xsi:type="dcterms:W3CDTF">2021-02-25T09:30:19Z</dcterms:created>
  <dcterms:modified xsi:type="dcterms:W3CDTF">2021-05-20T06:41:47Z</dcterms:modified>
</cp:coreProperties>
</file>